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午餐\2.各月菜單\111學年度\"/>
    </mc:Choice>
  </mc:AlternateContent>
  <xr:revisionPtr revIDLastSave="0" documentId="13_ncr:1_{41568936-5853-4957-AAF4-C74725A46631}" xr6:coauthVersionLast="36" xr6:coauthVersionMax="36" xr10:uidLastSave="{00000000-0000-0000-0000-000000000000}"/>
  <bookViews>
    <workbookView xWindow="0" yWindow="0" windowWidth="28800" windowHeight="10860" tabRatio="873" xr2:uid="{00000000-000D-0000-FFFF-FFFF00000000}"/>
  </bookViews>
  <sheets>
    <sheet name="A案國小葷食" sheetId="2" r:id="rId1"/>
    <sheet name="A案國小素食" sheetId="4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M174" i="4" l="1"/>
  <c r="J174" i="4"/>
  <c r="G174" i="4"/>
  <c r="D174" i="4"/>
  <c r="M173" i="4"/>
  <c r="D173" i="4"/>
  <c r="M172" i="4"/>
  <c r="D172" i="4"/>
  <c r="M171" i="4"/>
  <c r="D171" i="4"/>
  <c r="M170" i="4"/>
  <c r="M168" i="4"/>
  <c r="M167" i="4"/>
  <c r="M166" i="4"/>
  <c r="M165" i="4"/>
  <c r="M164" i="4"/>
  <c r="M162" i="4"/>
  <c r="M161" i="4"/>
  <c r="M160" i="4"/>
  <c r="M159" i="4"/>
  <c r="M158" i="4"/>
  <c r="M156" i="4"/>
  <c r="M155" i="4"/>
  <c r="M154" i="4"/>
  <c r="M153" i="4"/>
  <c r="M152" i="4"/>
  <c r="M150" i="4"/>
  <c r="M149" i="4"/>
  <c r="M148" i="4"/>
  <c r="M147" i="4"/>
  <c r="M146" i="4"/>
  <c r="M144" i="4"/>
  <c r="M143" i="4"/>
  <c r="M142" i="4"/>
  <c r="M141" i="4"/>
  <c r="M140" i="4"/>
  <c r="M138" i="4"/>
  <c r="M137" i="4"/>
  <c r="M136" i="4"/>
  <c r="M135" i="4"/>
  <c r="M134" i="4"/>
  <c r="M132" i="4"/>
  <c r="M131" i="4"/>
  <c r="M130" i="4"/>
  <c r="M129" i="4"/>
  <c r="M128" i="4"/>
  <c r="M126" i="4"/>
  <c r="M125" i="4"/>
  <c r="M124" i="4"/>
  <c r="M123" i="4"/>
  <c r="M122" i="4"/>
  <c r="M120" i="4"/>
  <c r="M119" i="4"/>
  <c r="M118" i="4"/>
  <c r="M117" i="4"/>
  <c r="M116" i="4"/>
  <c r="M114" i="4"/>
  <c r="M113" i="4"/>
  <c r="M112" i="4"/>
  <c r="M111" i="4"/>
  <c r="M110" i="4"/>
  <c r="M108" i="4"/>
  <c r="M107" i="4"/>
  <c r="M106" i="4"/>
  <c r="M105" i="4"/>
  <c r="M104" i="4"/>
  <c r="M102" i="4"/>
  <c r="M101" i="4"/>
  <c r="M100" i="4"/>
  <c r="M99" i="4"/>
  <c r="M98" i="4"/>
  <c r="M96" i="4"/>
  <c r="M95" i="4"/>
  <c r="M94" i="4"/>
  <c r="M93" i="4"/>
  <c r="M92" i="4"/>
  <c r="M90" i="4"/>
  <c r="M89" i="4"/>
  <c r="M88" i="4"/>
  <c r="M87" i="4"/>
  <c r="M86" i="4"/>
  <c r="M84" i="4"/>
  <c r="M83" i="4"/>
  <c r="M78" i="4"/>
  <c r="M77" i="4"/>
  <c r="M76" i="4"/>
  <c r="M75" i="4"/>
  <c r="M74" i="4"/>
  <c r="M72" i="4"/>
  <c r="M71" i="4"/>
  <c r="M70" i="4"/>
  <c r="M69" i="4"/>
  <c r="M68" i="4"/>
  <c r="M66" i="4"/>
  <c r="M65" i="4"/>
  <c r="M64" i="4"/>
  <c r="M63" i="4"/>
  <c r="M62" i="4"/>
  <c r="M60" i="4"/>
  <c r="M59" i="4"/>
  <c r="M58" i="4"/>
  <c r="M57" i="4"/>
  <c r="M56" i="4"/>
  <c r="M54" i="4"/>
  <c r="M53" i="4"/>
  <c r="M52" i="4"/>
  <c r="M51" i="4"/>
  <c r="M50" i="4"/>
  <c r="M48" i="4"/>
  <c r="M47" i="4"/>
  <c r="M46" i="4"/>
  <c r="M45" i="4"/>
  <c r="M44" i="4"/>
  <c r="M42" i="4"/>
  <c r="M41" i="4"/>
  <c r="M40" i="4"/>
  <c r="M39" i="4"/>
  <c r="M38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M173" i="2"/>
  <c r="J173" i="2"/>
  <c r="G173" i="2"/>
  <c r="D173" i="2"/>
  <c r="M172" i="2"/>
  <c r="G172" i="2"/>
  <c r="D172" i="2"/>
  <c r="M171" i="2"/>
  <c r="J171" i="2"/>
  <c r="G171" i="2"/>
  <c r="D171" i="2"/>
  <c r="M170" i="2"/>
  <c r="J170" i="2"/>
  <c r="G170" i="2"/>
  <c r="D170" i="2"/>
  <c r="M169" i="2"/>
  <c r="J169" i="2"/>
  <c r="G169" i="2"/>
  <c r="D169" i="2"/>
  <c r="M167" i="2"/>
  <c r="J167" i="2"/>
  <c r="G167" i="2"/>
  <c r="D167" i="2"/>
  <c r="M166" i="2"/>
  <c r="J166" i="2"/>
  <c r="G166" i="2"/>
  <c r="D166" i="2"/>
  <c r="M165" i="2"/>
  <c r="J165" i="2"/>
  <c r="G165" i="2"/>
  <c r="D165" i="2"/>
  <c r="M164" i="2"/>
  <c r="J164" i="2"/>
  <c r="G164" i="2"/>
  <c r="D164" i="2"/>
  <c r="M163" i="2"/>
  <c r="J163" i="2"/>
  <c r="G163" i="2"/>
  <c r="D163" i="2"/>
  <c r="M161" i="2"/>
  <c r="J161" i="2"/>
  <c r="G161" i="2"/>
  <c r="D161" i="2"/>
  <c r="M160" i="2"/>
  <c r="J160" i="2"/>
  <c r="G160" i="2"/>
  <c r="D160" i="2"/>
  <c r="M159" i="2"/>
  <c r="J159" i="2"/>
  <c r="G159" i="2"/>
  <c r="D159" i="2"/>
  <c r="M158" i="2"/>
  <c r="J158" i="2"/>
  <c r="G158" i="2"/>
  <c r="D158" i="2"/>
  <c r="M157" i="2"/>
  <c r="J157" i="2"/>
  <c r="G157" i="2"/>
  <c r="D157" i="2"/>
  <c r="G156" i="2"/>
  <c r="M155" i="2"/>
  <c r="J155" i="2"/>
  <c r="D155" i="2"/>
  <c r="M154" i="2"/>
  <c r="J154" i="2"/>
  <c r="D154" i="2"/>
  <c r="M153" i="2"/>
  <c r="J153" i="2"/>
  <c r="G153" i="2"/>
  <c r="D153" i="2"/>
  <c r="M152" i="2"/>
  <c r="J152" i="2"/>
  <c r="G152" i="2"/>
  <c r="D152" i="2"/>
  <c r="M151" i="2"/>
  <c r="J151" i="2"/>
  <c r="G151" i="2"/>
  <c r="D151" i="2"/>
  <c r="M149" i="2"/>
  <c r="J149" i="2"/>
  <c r="G149" i="2"/>
  <c r="D149" i="2"/>
  <c r="M148" i="2"/>
  <c r="J148" i="2"/>
  <c r="G148" i="2"/>
  <c r="D148" i="2"/>
  <c r="M147" i="2"/>
  <c r="J147" i="2"/>
  <c r="G147" i="2"/>
  <c r="D147" i="2"/>
  <c r="M146" i="2"/>
  <c r="J146" i="2"/>
  <c r="G146" i="2"/>
  <c r="D146" i="2"/>
  <c r="M145" i="2"/>
  <c r="J145" i="2"/>
  <c r="G145" i="2"/>
  <c r="D145" i="2"/>
  <c r="M143" i="2"/>
  <c r="J143" i="2"/>
  <c r="G143" i="2"/>
  <c r="D143" i="2"/>
  <c r="M142" i="2"/>
  <c r="J142" i="2"/>
  <c r="D142" i="2"/>
  <c r="M141" i="2"/>
  <c r="J141" i="2"/>
  <c r="G141" i="2"/>
  <c r="D141" i="2"/>
  <c r="M140" i="2"/>
  <c r="J140" i="2"/>
  <c r="G140" i="2"/>
  <c r="D140" i="2"/>
  <c r="M139" i="2"/>
  <c r="J139" i="2"/>
  <c r="G139" i="2"/>
  <c r="D139" i="2"/>
  <c r="G138" i="2"/>
  <c r="M137" i="2"/>
  <c r="J137" i="2"/>
  <c r="D137" i="2"/>
  <c r="M136" i="2"/>
  <c r="J136" i="2"/>
  <c r="D136" i="2"/>
  <c r="M135" i="2"/>
  <c r="J135" i="2"/>
  <c r="D135" i="2"/>
  <c r="M134" i="2"/>
  <c r="J134" i="2"/>
  <c r="D134" i="2"/>
  <c r="M133" i="2"/>
  <c r="J133" i="2"/>
  <c r="D133" i="2"/>
  <c r="M131" i="2"/>
  <c r="J131" i="2"/>
  <c r="G131" i="2"/>
  <c r="D131" i="2"/>
  <c r="M130" i="2"/>
  <c r="J130" i="2"/>
  <c r="G130" i="2"/>
  <c r="D130" i="2"/>
  <c r="M129" i="2"/>
  <c r="J129" i="2"/>
  <c r="G129" i="2"/>
  <c r="D129" i="2"/>
  <c r="M128" i="2"/>
  <c r="J128" i="2"/>
  <c r="G128" i="2"/>
  <c r="D128" i="2"/>
  <c r="M127" i="2"/>
  <c r="J127" i="2"/>
  <c r="G127" i="2"/>
  <c r="D127" i="2"/>
  <c r="M125" i="2"/>
  <c r="J125" i="2"/>
  <c r="G125" i="2"/>
  <c r="D125" i="2"/>
  <c r="M124" i="2"/>
  <c r="J124" i="2"/>
  <c r="G124" i="2"/>
  <c r="D124" i="2"/>
  <c r="M123" i="2"/>
  <c r="J123" i="2"/>
  <c r="G123" i="2"/>
  <c r="D123" i="2"/>
  <c r="M122" i="2"/>
  <c r="J122" i="2"/>
  <c r="G122" i="2"/>
  <c r="D122" i="2"/>
  <c r="M121" i="2"/>
  <c r="J121" i="2"/>
  <c r="G121" i="2"/>
  <c r="D121" i="2"/>
  <c r="M119" i="2"/>
  <c r="J119" i="2"/>
  <c r="G119" i="2"/>
  <c r="D119" i="2"/>
  <c r="M118" i="2"/>
  <c r="J118" i="2"/>
  <c r="G118" i="2"/>
  <c r="D118" i="2"/>
  <c r="M117" i="2"/>
  <c r="J117" i="2"/>
  <c r="G117" i="2"/>
  <c r="D117" i="2"/>
  <c r="M116" i="2"/>
  <c r="J116" i="2"/>
  <c r="G116" i="2"/>
  <c r="D116" i="2"/>
  <c r="M115" i="2"/>
  <c r="J115" i="2"/>
  <c r="G115" i="2"/>
  <c r="D115" i="2"/>
  <c r="M107" i="2"/>
  <c r="J107" i="2"/>
  <c r="D107" i="2"/>
  <c r="M106" i="2"/>
  <c r="J106" i="2"/>
  <c r="G106" i="2"/>
  <c r="D106" i="2"/>
  <c r="M105" i="2"/>
  <c r="J105" i="2"/>
  <c r="G105" i="2"/>
  <c r="D105" i="2"/>
  <c r="M104" i="2"/>
  <c r="J104" i="2"/>
  <c r="G104" i="2"/>
  <c r="D104" i="2"/>
  <c r="M103" i="2"/>
  <c r="J103" i="2"/>
  <c r="G103" i="2"/>
  <c r="D103" i="2"/>
  <c r="G102" i="2"/>
  <c r="M101" i="2"/>
  <c r="J101" i="2"/>
  <c r="G101" i="2"/>
  <c r="D101" i="2"/>
  <c r="M100" i="2"/>
  <c r="J100" i="2"/>
  <c r="G100" i="2"/>
  <c r="D100" i="2"/>
  <c r="M99" i="2"/>
  <c r="J99" i="2"/>
  <c r="G99" i="2"/>
  <c r="D99" i="2"/>
  <c r="M98" i="2"/>
  <c r="J98" i="2"/>
  <c r="G98" i="2"/>
  <c r="D98" i="2"/>
  <c r="M97" i="2"/>
  <c r="J97" i="2"/>
  <c r="G97" i="2"/>
  <c r="D97" i="2"/>
  <c r="M95" i="2"/>
  <c r="J95" i="2"/>
  <c r="G95" i="2"/>
  <c r="D95" i="2"/>
  <c r="M94" i="2"/>
  <c r="J94" i="2"/>
  <c r="G94" i="2"/>
  <c r="D94" i="2"/>
  <c r="M93" i="2"/>
  <c r="J93" i="2"/>
  <c r="G93" i="2"/>
  <c r="D93" i="2"/>
  <c r="M92" i="2"/>
  <c r="J92" i="2"/>
  <c r="G92" i="2"/>
  <c r="D92" i="2"/>
  <c r="M91" i="2"/>
  <c r="J91" i="2"/>
  <c r="G91" i="2"/>
  <c r="D91" i="2"/>
  <c r="M89" i="2"/>
  <c r="J89" i="2"/>
  <c r="G89" i="2"/>
  <c r="D89" i="2"/>
  <c r="M88" i="2"/>
  <c r="J88" i="2"/>
  <c r="G88" i="2"/>
  <c r="D88" i="2"/>
  <c r="M87" i="2"/>
  <c r="J87" i="2"/>
  <c r="G87" i="2"/>
  <c r="D87" i="2"/>
  <c r="M86" i="2"/>
  <c r="J86" i="2"/>
  <c r="G86" i="2"/>
  <c r="D86" i="2"/>
  <c r="M85" i="2"/>
  <c r="J85" i="2"/>
  <c r="G85" i="2"/>
  <c r="D85" i="2"/>
  <c r="M83" i="2"/>
  <c r="J83" i="2"/>
  <c r="G83" i="2"/>
  <c r="D83" i="2"/>
  <c r="M77" i="2"/>
  <c r="J77" i="2"/>
  <c r="D77" i="2"/>
  <c r="M76" i="2"/>
  <c r="J76" i="2"/>
  <c r="D76" i="2"/>
  <c r="M75" i="2"/>
  <c r="J75" i="2"/>
  <c r="G75" i="2"/>
  <c r="D75" i="2"/>
  <c r="M74" i="2"/>
  <c r="J74" i="2"/>
  <c r="G74" i="2"/>
  <c r="D74" i="2"/>
  <c r="M73" i="2"/>
  <c r="J73" i="2"/>
  <c r="G73" i="2"/>
  <c r="D73" i="2"/>
  <c r="G72" i="2"/>
  <c r="M71" i="2"/>
  <c r="J71" i="2"/>
  <c r="G71" i="2"/>
  <c r="D71" i="2"/>
  <c r="M70" i="2"/>
  <c r="J70" i="2"/>
  <c r="G70" i="2"/>
  <c r="D70" i="2"/>
  <c r="M69" i="2"/>
  <c r="J69" i="2"/>
  <c r="G69" i="2"/>
  <c r="D69" i="2"/>
  <c r="M68" i="2"/>
  <c r="J68" i="2"/>
  <c r="G68" i="2"/>
  <c r="D68" i="2"/>
  <c r="M67" i="2"/>
  <c r="J67" i="2"/>
  <c r="G67" i="2"/>
  <c r="D67" i="2"/>
  <c r="M65" i="2"/>
  <c r="G65" i="2"/>
  <c r="D65" i="2"/>
  <c r="M64" i="2"/>
  <c r="J64" i="2"/>
  <c r="G64" i="2"/>
  <c r="D64" i="2"/>
  <c r="M63" i="2"/>
  <c r="J63" i="2"/>
  <c r="G63" i="2"/>
  <c r="D63" i="2"/>
  <c r="M62" i="2"/>
  <c r="J62" i="2"/>
  <c r="G62" i="2"/>
  <c r="D62" i="2"/>
  <c r="M61" i="2"/>
  <c r="J61" i="2"/>
  <c r="G61" i="2"/>
  <c r="D61" i="2"/>
  <c r="M59" i="2"/>
  <c r="J59" i="2"/>
  <c r="D59" i="2"/>
  <c r="M58" i="2"/>
  <c r="J58" i="2"/>
  <c r="G58" i="2"/>
  <c r="D58" i="2"/>
  <c r="M57" i="2"/>
  <c r="J57" i="2"/>
  <c r="G57" i="2"/>
  <c r="D57" i="2"/>
  <c r="M56" i="2"/>
  <c r="J56" i="2"/>
  <c r="G56" i="2"/>
  <c r="D56" i="2"/>
  <c r="M55" i="2"/>
  <c r="J55" i="2"/>
  <c r="G55" i="2"/>
  <c r="D55" i="2"/>
  <c r="M53" i="2"/>
  <c r="J53" i="2"/>
  <c r="G53" i="2"/>
  <c r="D53" i="2"/>
  <c r="M52" i="2"/>
  <c r="J52" i="2"/>
  <c r="G52" i="2"/>
  <c r="D52" i="2"/>
  <c r="M51" i="2"/>
  <c r="J51" i="2"/>
  <c r="G51" i="2"/>
  <c r="D51" i="2"/>
  <c r="M50" i="2"/>
  <c r="J50" i="2"/>
  <c r="G50" i="2"/>
  <c r="D50" i="2"/>
  <c r="M49" i="2"/>
  <c r="J49" i="2"/>
  <c r="G49" i="2"/>
  <c r="D49" i="2"/>
  <c r="M47" i="2"/>
  <c r="J47" i="2"/>
  <c r="G47" i="2"/>
  <c r="D47" i="2"/>
  <c r="M46" i="2"/>
  <c r="J46" i="2"/>
  <c r="G46" i="2"/>
  <c r="D46" i="2"/>
  <c r="M45" i="2"/>
  <c r="J45" i="2"/>
  <c r="G45" i="2"/>
  <c r="D45" i="2"/>
  <c r="M44" i="2"/>
  <c r="J44" i="2"/>
  <c r="G44" i="2"/>
  <c r="D44" i="2"/>
  <c r="M43" i="2"/>
  <c r="J43" i="2"/>
  <c r="G43" i="2"/>
  <c r="D43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<sst xmlns="http://schemas.openxmlformats.org/spreadsheetml/2006/main" count="1402" uniqueCount="320">
  <si>
    <t>循環</t>
  </si>
  <si>
    <t>日期</t>
  </si>
  <si>
    <t>星期</t>
  </si>
  <si>
    <t>主食</t>
  </si>
  <si>
    <t>主食明細</t>
  </si>
  <si>
    <t>主菜</t>
  </si>
  <si>
    <t>主菜明細</t>
  </si>
  <si>
    <t>副菜一</t>
  </si>
  <si>
    <t>副菜一明細</t>
  </si>
  <si>
    <t>蔬菜</t>
  </si>
  <si>
    <t>蔬菜明細</t>
  </si>
  <si>
    <t>湯品</t>
  </si>
  <si>
    <t>湯品明細</t>
  </si>
  <si>
    <t>穀/份</t>
  </si>
  <si>
    <t>豆/份</t>
  </si>
  <si>
    <t>蔬/份</t>
  </si>
  <si>
    <t>油/份</t>
  </si>
  <si>
    <t>乳/份</t>
  </si>
  <si>
    <t>果/份</t>
  </si>
  <si>
    <t>熱量</t>
  </si>
  <si>
    <t>一</t>
  </si>
  <si>
    <t>二</t>
  </si>
  <si>
    <t>三</t>
  </si>
  <si>
    <t>四</t>
  </si>
  <si>
    <t>五</t>
  </si>
  <si>
    <t xml:space="preserve">  說明:5月份菜單編排說明如下： </t>
  </si>
  <si>
    <t xml:space="preserve">  一、星期一、五的蔬菜為有機蔬菜。                                     </t>
  </si>
  <si>
    <t xml:space="preserve">  二、為符合每月第一週吃雞翅，5/2(二)主菜是紅燒雞翅</t>
  </si>
  <si>
    <t xml:space="preserve">  三、大骨可能替代為雞骨或肉絲。   </t>
  </si>
  <si>
    <t>尚好便當</t>
    <phoneticPr fontId="1" type="noConversion"/>
  </si>
  <si>
    <t xml:space="preserve"> 食材明細（食材重量以100人份計量，營養分析以個人計量,其中肉雞包含23%骨頭之採購量，每周供應特餐一次，當日得混搭供應，國中4菜1湯，國小3菜1湯）</t>
  </si>
  <si>
    <t>重/kg</t>
  </si>
  <si>
    <t>公斤</t>
  </si>
  <si>
    <t>白米飯</t>
  </si>
  <si>
    <t>咖哩絞肉</t>
  </si>
  <si>
    <t>時蔬</t>
  </si>
  <si>
    <t>冬瓜湯</t>
  </si>
  <si>
    <t>米</t>
  </si>
  <si>
    <t>豬絞肉</t>
  </si>
  <si>
    <t>雞蛋</t>
  </si>
  <si>
    <t>冬瓜</t>
  </si>
  <si>
    <t>洋蔥</t>
  </si>
  <si>
    <t>大蒜</t>
  </si>
  <si>
    <t>薑</t>
  </si>
  <si>
    <t>胡蘿蔔</t>
  </si>
  <si>
    <t>乾木耳</t>
  </si>
  <si>
    <t>雞骨</t>
  </si>
  <si>
    <t>馬鈴薯</t>
  </si>
  <si>
    <t>咖哩粉</t>
  </si>
  <si>
    <t>糙米飯</t>
  </si>
  <si>
    <t>紅燒雞翅</t>
  </si>
  <si>
    <t>金針菇豆腐</t>
  </si>
  <si>
    <t>三節翅</t>
  </si>
  <si>
    <t>豆腐</t>
  </si>
  <si>
    <t>糙米</t>
  </si>
  <si>
    <t>滷包</t>
  </si>
  <si>
    <t>金針菇</t>
  </si>
  <si>
    <t>結球白菜</t>
  </si>
  <si>
    <t>乾香菇</t>
  </si>
  <si>
    <t>刈包特餐</t>
  </si>
  <si>
    <t>酸菜肉片</t>
  </si>
  <si>
    <t>絞肉豆芽</t>
  </si>
  <si>
    <t>糙米粥</t>
  </si>
  <si>
    <t>刈包</t>
  </si>
  <si>
    <t>豬後腿肉</t>
  </si>
  <si>
    <t>四角油豆腐</t>
  </si>
  <si>
    <t>酸菜</t>
  </si>
  <si>
    <t>綠豆芽</t>
  </si>
  <si>
    <t>脆筍</t>
  </si>
  <si>
    <t>韮菜</t>
  </si>
  <si>
    <t>時瓜</t>
  </si>
  <si>
    <t>豉香魚丁</t>
  </si>
  <si>
    <t>蜜汁豆干</t>
  </si>
  <si>
    <t>仙草甜湯</t>
  </si>
  <si>
    <t>豆干</t>
  </si>
  <si>
    <t>仙草凍</t>
  </si>
  <si>
    <t>白蘿蔔</t>
  </si>
  <si>
    <t>芝麻(熟)</t>
  </si>
  <si>
    <t>二砂糖</t>
  </si>
  <si>
    <t>豆豉</t>
  </si>
  <si>
    <t>芝麻飯</t>
  </si>
  <si>
    <t>海結燒肉</t>
  </si>
  <si>
    <t>凍豆腐</t>
  </si>
  <si>
    <t>金針菜乾</t>
  </si>
  <si>
    <t>乾海帶</t>
  </si>
  <si>
    <t>雪裡蕻</t>
  </si>
  <si>
    <t>豆瓣魷魚</t>
  </si>
  <si>
    <t>麵筋時瓜</t>
  </si>
  <si>
    <t>時蔬湯</t>
  </si>
  <si>
    <t>麵筋</t>
  </si>
  <si>
    <t>豆薯</t>
  </si>
  <si>
    <t>豆瓣醬</t>
  </si>
  <si>
    <t>醬瓜絞肉</t>
  </si>
  <si>
    <t>關東煮</t>
  </si>
  <si>
    <t>大番茄</t>
  </si>
  <si>
    <t>甜玉米</t>
  </si>
  <si>
    <t>醃漬花胡瓜</t>
  </si>
  <si>
    <t>黑輪</t>
  </si>
  <si>
    <t>柴魚片</t>
  </si>
  <si>
    <t>油飯特餐</t>
  </si>
  <si>
    <t>家常豬肉</t>
  </si>
  <si>
    <t>油飯配料</t>
  </si>
  <si>
    <t>四神湯</t>
  </si>
  <si>
    <t>四神</t>
  </si>
  <si>
    <t>糯米</t>
  </si>
  <si>
    <t>麻竹筍干</t>
  </si>
  <si>
    <t/>
  </si>
  <si>
    <t>紅蔥頭</t>
  </si>
  <si>
    <t>絞肉白菜</t>
  </si>
  <si>
    <t>綠豆甜湯</t>
  </si>
  <si>
    <t>綠豆</t>
  </si>
  <si>
    <t>鹹豬肉片</t>
  </si>
  <si>
    <t>豆包甘藍</t>
  </si>
  <si>
    <t>柴魚紫菜湯</t>
  </si>
  <si>
    <t>豆包</t>
  </si>
  <si>
    <t>紫菜</t>
  </si>
  <si>
    <t>甘藍</t>
  </si>
  <si>
    <t>鹹豬肉粉</t>
  </si>
  <si>
    <t>京醬肉絲</t>
  </si>
  <si>
    <t>香滷油腐</t>
  </si>
  <si>
    <t>味噌湯</t>
  </si>
  <si>
    <t>乾裙帶菜</t>
  </si>
  <si>
    <t>味噌</t>
  </si>
  <si>
    <t>甜麵醬</t>
  </si>
  <si>
    <t>五香豆干</t>
  </si>
  <si>
    <t>白芝麻</t>
  </si>
  <si>
    <t>炊粉特餐</t>
  </si>
  <si>
    <t>香滷肉排</t>
  </si>
  <si>
    <t>炊粉配料</t>
  </si>
  <si>
    <t>大滷湯</t>
  </si>
  <si>
    <t>米粉</t>
  </si>
  <si>
    <t>肉排</t>
  </si>
  <si>
    <t>梅粉魚排</t>
  </si>
  <si>
    <t>青椒豆干</t>
  </si>
  <si>
    <t>紅豆小米湯</t>
  </si>
  <si>
    <t>紅豆</t>
  </si>
  <si>
    <t>梅粉</t>
  </si>
  <si>
    <t>甜椒(青皮)</t>
  </si>
  <si>
    <t>小米</t>
  </si>
  <si>
    <t>小米飯</t>
  </si>
  <si>
    <t>壽喜燒肉</t>
  </si>
  <si>
    <t>紅燒豆腐</t>
  </si>
  <si>
    <t>麻竹筍(桶筍)</t>
  </si>
  <si>
    <t>時瓜肉丁</t>
  </si>
  <si>
    <t>豆包豆芽</t>
  </si>
  <si>
    <t>鮮菇紫菜湯</t>
  </si>
  <si>
    <t>椒鹽魚排</t>
  </si>
  <si>
    <t>麻婆豆腐</t>
  </si>
  <si>
    <t>胡椒鹽</t>
  </si>
  <si>
    <t>冷凍毛豆仁</t>
  </si>
  <si>
    <t>西式特餐</t>
  </si>
  <si>
    <t>茄汁肉醬</t>
  </si>
  <si>
    <t>拌麵配料</t>
  </si>
  <si>
    <t>南瓜濃湯</t>
  </si>
  <si>
    <t>義大利麵</t>
  </si>
  <si>
    <t>火腿丁</t>
  </si>
  <si>
    <t>南瓜</t>
  </si>
  <si>
    <t>玉米濃湯調理包</t>
  </si>
  <si>
    <t>蕃茄醬</t>
  </si>
  <si>
    <t>花生肉片</t>
  </si>
  <si>
    <t>豆包海帶</t>
  </si>
  <si>
    <t>銀耳湯</t>
  </si>
  <si>
    <t>乾銀耳</t>
  </si>
  <si>
    <t>油花生</t>
  </si>
  <si>
    <t>小黃瓜</t>
  </si>
  <si>
    <t>紫米飯</t>
  </si>
  <si>
    <t>雪菜豆干</t>
  </si>
  <si>
    <t>黑糯米</t>
  </si>
  <si>
    <t>油菜</t>
  </si>
  <si>
    <t>打拋豬</t>
  </si>
  <si>
    <t>小魚豆干</t>
  </si>
  <si>
    <t>小魚乾</t>
  </si>
  <si>
    <t>九層塔</t>
  </si>
  <si>
    <t>茄汁豆腐</t>
  </si>
  <si>
    <t>番茄糊</t>
  </si>
  <si>
    <t>油蔥肉燥</t>
  </si>
  <si>
    <t>三絲羹湯</t>
  </si>
  <si>
    <t xml:space="preserve"> 過敏原警語:「本月產品含有甲殼類、花生、雞蛋、堅果類、芝麻、含麩質之穀物、大豆、魚類、使用亞硫酸鹽類及其相關製品」。  </t>
  </si>
  <si>
    <t>O1</t>
    <phoneticPr fontId="2" type="noConversion"/>
  </si>
  <si>
    <t>培根甘藍</t>
    <phoneticPr fontId="2" type="noConversion"/>
  </si>
  <si>
    <t>培根</t>
    <phoneticPr fontId="2" type="noConversion"/>
  </si>
  <si>
    <t>大蒜</t>
    <phoneticPr fontId="2" type="noConversion"/>
  </si>
  <si>
    <t>甘藍</t>
    <phoneticPr fontId="2" type="noConversion"/>
  </si>
  <si>
    <t>O2</t>
    <phoneticPr fontId="2" type="noConversion"/>
  </si>
  <si>
    <t>豆漿</t>
    <phoneticPr fontId="2" type="noConversion"/>
  </si>
  <si>
    <t>O3</t>
    <phoneticPr fontId="2" type="noConversion"/>
  </si>
  <si>
    <t>O4</t>
    <phoneticPr fontId="2" type="noConversion"/>
  </si>
  <si>
    <t>鯊魚</t>
    <phoneticPr fontId="2" type="noConversion"/>
  </si>
  <si>
    <t>O5</t>
    <phoneticPr fontId="2" type="noConversion"/>
  </si>
  <si>
    <t>雪菜豆干</t>
    <phoneticPr fontId="2" type="noConversion"/>
  </si>
  <si>
    <t>金針肉絲湯</t>
    <phoneticPr fontId="2" type="noConversion"/>
  </si>
  <si>
    <t>豆干</t>
    <phoneticPr fontId="2" type="noConversion"/>
  </si>
  <si>
    <t>豬後腿肉</t>
    <phoneticPr fontId="2" type="noConversion"/>
  </si>
  <si>
    <t>P1</t>
    <phoneticPr fontId="2" type="noConversion"/>
  </si>
  <si>
    <t>泡魷魚</t>
    <phoneticPr fontId="2" type="noConversion"/>
  </si>
  <si>
    <t>P2</t>
    <phoneticPr fontId="2" type="noConversion"/>
  </si>
  <si>
    <t>番茄時蔬湯</t>
    <phoneticPr fontId="2" type="noConversion"/>
  </si>
  <si>
    <t>P3</t>
    <phoneticPr fontId="2" type="noConversion"/>
  </si>
  <si>
    <t>P4</t>
    <phoneticPr fontId="2" type="noConversion"/>
  </si>
  <si>
    <t>咖哩雞</t>
    <phoneticPr fontId="2" type="noConversion"/>
  </si>
  <si>
    <t>肉雞</t>
    <phoneticPr fontId="2" type="noConversion"/>
  </si>
  <si>
    <t>胡蘿蔔</t>
    <phoneticPr fontId="2" type="noConversion"/>
  </si>
  <si>
    <t>馬鈴薯</t>
    <phoneticPr fontId="2" type="noConversion"/>
  </si>
  <si>
    <t>洋蔥</t>
    <phoneticPr fontId="2" type="noConversion"/>
  </si>
  <si>
    <t>咖哩粉</t>
    <phoneticPr fontId="2" type="noConversion"/>
  </si>
  <si>
    <t>P5</t>
    <phoneticPr fontId="2" type="noConversion"/>
  </si>
  <si>
    <t>燕麥飯</t>
    <phoneticPr fontId="2" type="noConversion"/>
  </si>
  <si>
    <t>燕麥</t>
    <phoneticPr fontId="2" type="noConversion"/>
  </si>
  <si>
    <t>Q1</t>
    <phoneticPr fontId="2" type="noConversion"/>
  </si>
  <si>
    <t>Q2</t>
    <phoneticPr fontId="2" type="noConversion"/>
  </si>
  <si>
    <t>三杯雞丁</t>
    <phoneticPr fontId="2" type="noConversion"/>
  </si>
  <si>
    <t>針菇大骨湯</t>
    <phoneticPr fontId="2" type="noConversion"/>
  </si>
  <si>
    <t>九層塔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</si>
  <si>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</si>
  <si>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</si>
  <si>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</si>
  <si>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</si>
  <si>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</si>
  <si>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</si>
  <si>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</si>
  <si>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R5</t>
    <phoneticPr fontId="2" type="noConversion"/>
  </si>
  <si>
    <t>蝦仁豆腐</t>
    <phoneticPr fontId="2" type="noConversion"/>
  </si>
  <si>
    <t>味噌湯</t>
    <phoneticPr fontId="2" type="noConversion"/>
  </si>
  <si>
    <t>小蝦仁</t>
    <phoneticPr fontId="2" type="noConversion"/>
  </si>
  <si>
    <t>乾裙帶菜</t>
    <phoneticPr fontId="2" type="noConversion"/>
  </si>
  <si>
    <t>豆腐</t>
    <phoneticPr fontId="2" type="noConversion"/>
  </si>
  <si>
    <t>味噌</t>
    <phoneticPr fontId="2" type="noConversion"/>
  </si>
  <si>
    <t>薑</t>
    <phoneticPr fontId="2" type="noConversion"/>
  </si>
  <si>
    <t>沙茶醬</t>
    <phoneticPr fontId="2" type="noConversion"/>
  </si>
  <si>
    <t>柴魚片</t>
    <phoneticPr fontId="2" type="noConversion"/>
  </si>
  <si>
    <t>S1</t>
    <phoneticPr fontId="2" type="noConversion"/>
  </si>
  <si>
    <t>S2</t>
    <phoneticPr fontId="2" type="noConversion"/>
  </si>
  <si>
    <t>醬瓜雞丁</t>
    <phoneticPr fontId="2" type="noConversion"/>
  </si>
  <si>
    <t>醃漬花胡瓜</t>
    <phoneticPr fontId="2" type="noConversion"/>
  </si>
  <si>
    <t>S3</t>
    <phoneticPr fontId="2" type="noConversion"/>
  </si>
  <si>
    <t>米粉特餐</t>
  </si>
  <si>
    <t>肉絲南瓜</t>
    <phoneticPr fontId="2" type="noConversion"/>
  </si>
  <si>
    <t xml:space="preserve">  一、星期一、五的蔬菜為有機蔬菜。                                    </t>
  </si>
  <si>
    <t>咖哩麵腸</t>
  </si>
  <si>
    <t>素炒甘藍</t>
  </si>
  <si>
    <t>麵腸</t>
  </si>
  <si>
    <t>素火腿</t>
  </si>
  <si>
    <t>芹菜</t>
  </si>
  <si>
    <t>紅燒豆包</t>
  </si>
  <si>
    <t>紅麴素排</t>
  </si>
  <si>
    <t>芹香豆芽</t>
  </si>
  <si>
    <t>素排</t>
  </si>
  <si>
    <t>豉香百頁</t>
  </si>
  <si>
    <t>百頁豆腐</t>
  </si>
  <si>
    <t>素肉</t>
  </si>
  <si>
    <t>海結麵輪</t>
  </si>
  <si>
    <t>金針湯</t>
  </si>
  <si>
    <t>麵輪</t>
  </si>
  <si>
    <t>榨菜</t>
  </si>
  <si>
    <t>豆瓣油腐</t>
  </si>
  <si>
    <t>醬瓜干丁</t>
  </si>
  <si>
    <t>番茄時蔬湯</t>
  </si>
  <si>
    <t>素黑輪</t>
  </si>
  <si>
    <t>滷煎蒸炒滑蛋</t>
  </si>
  <si>
    <t>蛋</t>
  </si>
  <si>
    <t>素香鬆</t>
  </si>
  <si>
    <t>麵筋白菜</t>
  </si>
  <si>
    <t>燕麥飯</t>
  </si>
  <si>
    <t>芹香百頁</t>
  </si>
  <si>
    <t>紫菜湯</t>
  </si>
  <si>
    <t>燕麥</t>
  </si>
  <si>
    <t>京醬麵腸</t>
  </si>
  <si>
    <t>麻油凍腐</t>
  </si>
  <si>
    <t>針菇湯</t>
  </si>
  <si>
    <t>麻油</t>
  </si>
  <si>
    <t>枸杞</t>
  </si>
  <si>
    <t>椒鹽豆包</t>
  </si>
  <si>
    <t>梅粉豆包</t>
  </si>
  <si>
    <t>壽喜麵輪</t>
  </si>
  <si>
    <t>時瓜油腐</t>
  </si>
  <si>
    <t>茄汁麵腸</t>
  </si>
  <si>
    <t>南瓜蛋花湯</t>
  </si>
  <si>
    <t>素火腿丁</t>
  </si>
  <si>
    <t>花生麵筋</t>
  </si>
  <si>
    <t>花生</t>
  </si>
  <si>
    <t>塔香油腐</t>
  </si>
  <si>
    <t>炸豆包</t>
  </si>
  <si>
    <t xml:space="preserve"> 過敏原警語:「本月產品含有花生、雞蛋、堅果類、芝麻、含麩質之穀物、大豆、使用亞硫酸鹽類及其相關製品」。  </t>
  </si>
  <si>
    <t xml:space="preserve">  二、因食材調度問題，O1副菜一改為素炒甘藍，O2湯品改為豆漿，O5副菜一改為雪菜豆干，P3主食改為油飯特餐，P3主菜改為滷煎蒸炒滑蛋，P3副菜一改為油飯配料，P3湯品改為四神湯，P4主菜改為咖哩麵腸，P5主食改為燕麥飯，Q3主食改為炊粉特餐，Q3主菜</t>
  </si>
  <si>
    <t xml:space="preserve">      改為椒鹽豆包，Q3副菜一改為米粉配料， Q3湯品改為大滷湯，R5主菜改為沙茶豆腐，R5湯品改為味噌湯。</t>
  </si>
  <si>
    <t>O1</t>
    <phoneticPr fontId="2" type="noConversion"/>
  </si>
  <si>
    <t>O2</t>
    <phoneticPr fontId="2" type="noConversion"/>
  </si>
  <si>
    <t>豆漿</t>
    <phoneticPr fontId="2" type="noConversion"/>
  </si>
  <si>
    <t>豆漿</t>
    <phoneticPr fontId="2" type="noConversion"/>
  </si>
  <si>
    <t>O3</t>
    <phoneticPr fontId="2" type="noConversion"/>
  </si>
  <si>
    <t>O4</t>
    <phoneticPr fontId="2" type="noConversion"/>
  </si>
  <si>
    <t>O5</t>
    <phoneticPr fontId="2" type="noConversion"/>
  </si>
  <si>
    <t>P1</t>
    <phoneticPr fontId="2" type="noConversion"/>
  </si>
  <si>
    <t>P2</t>
    <phoneticPr fontId="2" type="noConversion"/>
  </si>
  <si>
    <t>P3</t>
    <phoneticPr fontId="2" type="noConversion"/>
  </si>
  <si>
    <t>P4</t>
    <phoneticPr fontId="2" type="noConversion"/>
  </si>
  <si>
    <t>P5</t>
    <phoneticPr fontId="2" type="noConversion"/>
  </si>
  <si>
    <t>Q1</t>
    <phoneticPr fontId="2" type="noConversion"/>
  </si>
  <si>
    <t>Q2</t>
    <phoneticPr fontId="2" type="noConversion"/>
  </si>
  <si>
    <t>Q3</t>
    <phoneticPr fontId="2" type="noConversion"/>
  </si>
  <si>
    <t>米粉配料</t>
    <phoneticPr fontId="2" type="noConversion"/>
  </si>
  <si>
    <t>Q4</t>
    <phoneticPr fontId="2" type="noConversion"/>
  </si>
  <si>
    <t>Q5</t>
    <phoneticPr fontId="2" type="noConversion"/>
  </si>
  <si>
    <t>番茄時蔬湯</t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</si>
  <si>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</si>
  <si>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</si>
  <si>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</si>
  <si>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</si>
  <si>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R5</t>
    <phoneticPr fontId="2" type="noConversion"/>
  </si>
  <si>
    <t>沙茶豆腐</t>
    <phoneticPr fontId="2" type="noConversion"/>
  </si>
  <si>
    <t>豆腐</t>
    <phoneticPr fontId="2" type="noConversion"/>
  </si>
  <si>
    <t>薑</t>
    <phoneticPr fontId="2" type="noConversion"/>
  </si>
  <si>
    <t>沙茶醬</t>
    <phoneticPr fontId="2" type="noConversion"/>
  </si>
  <si>
    <t>S1</t>
    <phoneticPr fontId="2" type="noConversion"/>
  </si>
  <si>
    <t>S2</t>
    <phoneticPr fontId="2" type="noConversion"/>
  </si>
  <si>
    <t>S3</t>
    <phoneticPr fontId="2" type="noConversion"/>
  </si>
  <si>
    <t xml:space="preserve">  四、因食材調度問題，O1副菜一改為培根甘藍，O2湯品改為豆漿，O5副菜一改為雪菜豆干，O5湯品改為金針肉絲湯，P3主食改為油飯特餐，P3主菜改為家常豬肉，P3副菜一改為油飯配料，P3湯品改為四神湯，P4主菜改為咖哩雞，P5主食改為燕麥飯，Q2主菜改為三杯雞丁，Q3主食改為炊粉特餐，Q3主菜</t>
    <phoneticPr fontId="1" type="noConversion"/>
  </si>
  <si>
    <t>111學年度第2學期5月吉安國民</t>
    <phoneticPr fontId="1" type="noConversion"/>
  </si>
  <si>
    <t>小學葷食菜單</t>
    <phoneticPr fontId="1" type="noConversion"/>
  </si>
  <si>
    <t>小學素食菜單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</si>
</sst>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3" fillId="0" borderId="0" xfId="0" applyNumberFormat="1" applyFont="1"/>
    <xf numFmtId="0" fontId="3" fillId="0" borderId="0" xfId="0" applyFont="1" applyAlignment="1">
      <alignment vertical="center" shrinkToFit="1"/>
    </xf>
    <xf numFmtId="0" fontId="7" fillId="0" borderId="0" xfId="0" applyFont="1"/>
    <xf numFmtId="0" fontId="3" fillId="0" borderId="0" xfId="0" applyFont="1" applyAlignment="1">
      <alignment wrapText="1"/>
    </xf>
    <xf numFmtId="0" fontId="7" fillId="0" borderId="20" xfId="0" applyFont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9" fillId="0" borderId="5" xfId="0" applyFont="1" applyBorder="1"/>
    <xf numFmtId="0" fontId="6" fillId="0" borderId="22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9" xfId="0" applyFont="1" applyBorder="1"/>
    <xf numFmtId="0" fontId="6" fillId="2" borderId="8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shrinkToFi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shrinkToFit="1"/>
    </xf>
    <xf numFmtId="0" fontId="3" fillId="0" borderId="3" xfId="0" applyFont="1" applyBorder="1"/>
    <xf numFmtId="0" fontId="6" fillId="2" borderId="6" xfId="0" applyFont="1" applyFill="1" applyBorder="1" applyAlignment="1">
      <alignment horizontal="center" vertical="center" shrinkToFit="1"/>
    </xf>
    <xf numFmtId="0" fontId="9" fillId="0" borderId="7" xfId="0" applyFont="1" applyBorder="1"/>
    <xf numFmtId="0" fontId="6" fillId="0" borderId="7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6" fillId="3" borderId="18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shrinkToFit="1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shrinkToFit="1"/>
    </xf>
    <xf numFmtId="1" fontId="3" fillId="0" borderId="0" xfId="0" applyNumberFormat="1" applyFont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8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7" xfId="0" applyFont="1" applyBorder="1"/>
    <xf numFmtId="0" fontId="6" fillId="6" borderId="15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/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wrapText="1"/>
    </xf>
    <xf numFmtId="0" fontId="3" fillId="4" borderId="5" xfId="0" applyFont="1" applyFill="1" applyBorder="1"/>
    <xf numFmtId="0" fontId="3" fillId="7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wrapText="1"/>
    </xf>
    <xf numFmtId="0" fontId="3" fillId="4" borderId="7" xfId="0" applyFont="1" applyFill="1" applyBorder="1"/>
    <xf numFmtId="0" fontId="6" fillId="8" borderId="3" xfId="0" applyFont="1" applyFill="1" applyBorder="1" applyAlignment="1">
      <alignment horizontal="center" vertical="center" shrinkToFi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shrinkToFit="1"/>
    </xf>
    <xf numFmtId="0" fontId="3" fillId="4" borderId="6" xfId="0" applyFont="1" applyFill="1" applyBorder="1" applyAlignment="1">
      <alignment horizontal="center" shrinkToFit="1"/>
    </xf>
    <xf numFmtId="0" fontId="3" fillId="4" borderId="7" xfId="0" applyFont="1" applyFill="1" applyBorder="1" applyAlignment="1">
      <alignment horizont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/>
    <xf numFmtId="0" fontId="9" fillId="0" borderId="0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 shrinkToFit="1"/>
    </xf>
    <xf numFmtId="176" fontId="5" fillId="0" borderId="2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 wrapText="1" shrinkToFit="1"/>
    </xf>
    <xf numFmtId="176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11" fillId="0" borderId="0" xfId="0" applyFont="1"/>
    <xf numFmtId="0" fontId="1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PS\Downloads\A\111&#23416;&#24180;&#24230;&#31532;2&#23416;&#26399;5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葷食國中"/>
      <sheetName val="A案葷食國中月總表"/>
      <sheetName val="A案葷食國小"/>
      <sheetName val="A案葷食國小總表"/>
      <sheetName val="A案素食國中"/>
      <sheetName val="A案素食國中總表"/>
      <sheetName val="A案素食國小"/>
      <sheetName val="A案素食國小總表"/>
    </sheetNames>
    <sheetDataSet>
      <sheetData sheetId="0">
        <row r="4">
          <cell r="A4" t="str">
            <v>O1</v>
          </cell>
        </row>
        <row r="10">
          <cell r="A10" t="str">
            <v>O2</v>
          </cell>
        </row>
        <row r="16">
          <cell r="A16" t="str">
            <v>O3</v>
          </cell>
        </row>
        <row r="22">
          <cell r="A22" t="str">
            <v>O4</v>
          </cell>
        </row>
        <row r="28">
          <cell r="A28" t="str">
            <v>O5</v>
          </cell>
        </row>
        <row r="34">
          <cell r="A34" t="str">
            <v>P1</v>
          </cell>
        </row>
        <row r="40">
          <cell r="A40" t="str">
            <v>P2</v>
          </cell>
        </row>
        <row r="46">
          <cell r="A46" t="str">
            <v>P3</v>
          </cell>
        </row>
        <row r="52">
          <cell r="A52" t="str">
            <v>P4</v>
          </cell>
        </row>
        <row r="58">
          <cell r="A58" t="str">
            <v>P5</v>
          </cell>
        </row>
        <row r="64">
          <cell r="A64" t="str">
            <v>Q1</v>
          </cell>
        </row>
        <row r="70">
          <cell r="A70" t="str">
            <v>Q2</v>
          </cell>
        </row>
        <row r="76">
          <cell r="A76" t="str">
            <v>Q3</v>
          </cell>
        </row>
        <row r="82">
          <cell r="A82" t="str">
            <v>Q4</v>
          </cell>
        </row>
        <row r="88">
          <cell r="A88" t="str">
            <v>Q5</v>
          </cell>
        </row>
        <row r="94">
          <cell r="A94" t="str">
            <v>R1</v>
          </cell>
        </row>
        <row r="100">
          <cell r="A100" t="str">
            <v>R2</v>
          </cell>
        </row>
        <row r="106">
          <cell r="A106" t="str">
            <v>R3</v>
          </cell>
        </row>
        <row r="112">
          <cell r="A112" t="str">
            <v>R4</v>
          </cell>
        </row>
        <row r="118">
          <cell r="A118" t="str">
            <v>R5</v>
          </cell>
        </row>
        <row r="124">
          <cell r="A124" t="str">
            <v>S1</v>
          </cell>
        </row>
        <row r="130">
          <cell r="A130" t="str">
            <v>S2</v>
          </cell>
        </row>
        <row r="136">
          <cell r="A136" t="str">
            <v>S3</v>
          </cell>
        </row>
      </sheetData>
      <sheetData sheetId="1" refreshError="1"/>
      <sheetData sheetId="2">
        <row r="4">
          <cell r="B4">
            <v>5.3</v>
          </cell>
          <cell r="C4">
            <v>2.4</v>
          </cell>
          <cell r="D4">
            <v>2.2000000000000002</v>
          </cell>
          <cell r="E4">
            <v>3</v>
          </cell>
          <cell r="H4">
            <v>741</v>
          </cell>
          <cell r="I4" t="str">
            <v>白米飯</v>
          </cell>
          <cell r="L4" t="str">
            <v>咖哩絞肉</v>
          </cell>
          <cell r="O4" t="str">
            <v>培根甘藍</v>
          </cell>
          <cell r="R4" t="str">
            <v>時蔬</v>
          </cell>
          <cell r="U4" t="str">
            <v>冬瓜湯</v>
          </cell>
          <cell r="Z4" t="str">
            <v xml:space="preserve">米    </v>
          </cell>
          <cell r="AA4" t="str">
            <v>豬絞肉 洋蔥 胡蘿蔔 馬鈴薯 咖哩粉</v>
          </cell>
          <cell r="AB4" t="str">
            <v xml:space="preserve">培根 大蒜 甘藍  </v>
          </cell>
          <cell r="AC4" t="str">
            <v xml:space="preserve">蔬菜 大蒜   </v>
          </cell>
          <cell r="AD4" t="str">
            <v xml:space="preserve">冬瓜 薑 雞骨  </v>
          </cell>
        </row>
        <row r="10"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紅燒雞翅</v>
          </cell>
          <cell r="O10" t="str">
            <v>金針菇豆腐</v>
          </cell>
          <cell r="R10" t="str">
            <v>時蔬</v>
          </cell>
          <cell r="U10" t="str">
            <v>豆漿</v>
          </cell>
          <cell r="Z10" t="str">
            <v xml:space="preserve">米 糙米   </v>
          </cell>
          <cell r="AA10" t="str">
            <v xml:space="preserve">三節翅 滷包   </v>
          </cell>
          <cell r="AB10" t="str">
            <v xml:space="preserve">豆腐 金針菇 乾香菇 大蒜 </v>
          </cell>
          <cell r="AC10" t="str">
            <v xml:space="preserve">蔬菜 大蒜   </v>
          </cell>
          <cell r="AD10" t="str">
            <v xml:space="preserve">豆漿    </v>
          </cell>
        </row>
        <row r="16"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酸菜肉片</v>
          </cell>
          <cell r="O16" t="str">
            <v>絞肉豆芽</v>
          </cell>
          <cell r="R16" t="str">
            <v>時蔬</v>
          </cell>
          <cell r="U16" t="str">
            <v>糙米粥</v>
          </cell>
          <cell r="Z16" t="str">
            <v xml:space="preserve">刈包    </v>
          </cell>
          <cell r="AA16" t="str">
            <v xml:space="preserve">豬後腿肉 酸菜 大蒜  </v>
          </cell>
          <cell r="AB16" t="str">
            <v>豬絞肉 綠豆芽 韮菜 胡蘿蔔 大蒜</v>
          </cell>
          <cell r="AC16" t="str">
            <v xml:space="preserve">蔬菜 大蒜   </v>
          </cell>
          <cell r="AD16" t="str">
            <v>雞蛋 糙米 胡蘿蔔 乾香菇 時瓜</v>
          </cell>
        </row>
        <row r="22">
          <cell r="B22">
            <v>5.5</v>
          </cell>
          <cell r="C22">
            <v>3</v>
          </cell>
          <cell r="D22">
            <v>1.4</v>
          </cell>
          <cell r="E22">
            <v>3</v>
          </cell>
          <cell r="H22">
            <v>780</v>
          </cell>
          <cell r="I22" t="str">
            <v>糙米飯</v>
          </cell>
          <cell r="L22" t="str">
            <v>豉香魚丁</v>
          </cell>
          <cell r="O22" t="str">
            <v>蜜汁豆干</v>
          </cell>
          <cell r="R22" t="str">
            <v>時蔬</v>
          </cell>
          <cell r="U22" t="str">
            <v>仙草甜湯</v>
          </cell>
          <cell r="Z22" t="str">
            <v xml:space="preserve">米 糙米   </v>
          </cell>
          <cell r="AA22" t="str">
            <v>鯊魚 白蘿蔔 胡蘿蔔 豆豉 大蒜</v>
          </cell>
          <cell r="AB22" t="str">
            <v xml:space="preserve">豆干 芝麻(熟)   </v>
          </cell>
          <cell r="AC22" t="str">
            <v xml:space="preserve">蔬菜 大蒜   </v>
          </cell>
          <cell r="AD22" t="str">
            <v xml:space="preserve">仙草凍 二砂糖   </v>
          </cell>
        </row>
        <row r="28">
          <cell r="B28">
            <v>5</v>
          </cell>
          <cell r="C28">
            <v>2</v>
          </cell>
          <cell r="D28">
            <v>1.8</v>
          </cell>
          <cell r="E28">
            <v>3.4</v>
          </cell>
          <cell r="H28">
            <v>698</v>
          </cell>
          <cell r="I28" t="str">
            <v>芝麻飯</v>
          </cell>
          <cell r="L28" t="str">
            <v>海結燒肉</v>
          </cell>
          <cell r="O28" t="str">
            <v>雪菜豆干</v>
          </cell>
          <cell r="R28" t="str">
            <v>時蔬</v>
          </cell>
          <cell r="U28" t="str">
            <v>金針肉絲湯</v>
          </cell>
          <cell r="Z28" t="str">
            <v xml:space="preserve">米 芝麻(熟)   </v>
          </cell>
          <cell r="AA28" t="str">
            <v xml:space="preserve">豬後腿肉 乾海帶 胡蘿蔔 大蒜 </v>
          </cell>
          <cell r="AB28" t="str">
            <v xml:space="preserve">豆干 雪裡蕻 大蒜  </v>
          </cell>
          <cell r="AC28" t="str">
            <v xml:space="preserve">蔬菜 大蒜   </v>
          </cell>
          <cell r="AD28" t="str">
            <v xml:space="preserve">金針菜乾 豬後腿肉   </v>
          </cell>
        </row>
        <row r="34">
          <cell r="B34">
            <v>5</v>
          </cell>
          <cell r="C34">
            <v>1.9</v>
          </cell>
          <cell r="D34">
            <v>2.1</v>
          </cell>
          <cell r="E34">
            <v>3.2</v>
          </cell>
          <cell r="H34">
            <v>689</v>
          </cell>
          <cell r="I34" t="str">
            <v>白米飯</v>
          </cell>
          <cell r="L34" t="str">
            <v>豆瓣魷魚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Z34" t="str">
            <v xml:space="preserve">米    </v>
          </cell>
          <cell r="AA34" t="str">
            <v>泡魷魚 豆薯 胡蘿蔔 豬後腿肉 豆瓣醬</v>
          </cell>
          <cell r="AB34" t="str">
            <v xml:space="preserve">麵筋 時瓜 乾木耳 大蒜 </v>
          </cell>
          <cell r="AC34" t="str">
            <v xml:space="preserve">蔬菜 大蒜   </v>
          </cell>
          <cell r="AD34" t="str">
            <v xml:space="preserve">時蔬 薑 雞骨  </v>
          </cell>
        </row>
        <row r="40">
          <cell r="B40">
            <v>5.6</v>
          </cell>
          <cell r="C40">
            <v>2.2999999999999998</v>
          </cell>
          <cell r="D40">
            <v>1.3</v>
          </cell>
          <cell r="E40">
            <v>3</v>
          </cell>
          <cell r="H40">
            <v>732</v>
          </cell>
          <cell r="I40" t="str">
            <v>糙米飯</v>
          </cell>
          <cell r="L40" t="str">
            <v>醬瓜絞肉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Z40" t="str">
            <v xml:space="preserve">米 糙米   </v>
          </cell>
          <cell r="AA40" t="str">
            <v xml:space="preserve">豬絞肉 胡蘿蔔 醃漬花胡瓜 大蒜 </v>
          </cell>
          <cell r="AB40" t="str">
            <v xml:space="preserve">凍豆腐 甜玉米 黑輪 柴魚片 </v>
          </cell>
          <cell r="AC40" t="str">
            <v xml:space="preserve">蔬菜 大蒜   </v>
          </cell>
          <cell r="AD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油飯特餐</v>
          </cell>
          <cell r="L46" t="str">
            <v>家常豬肉</v>
          </cell>
          <cell r="O46" t="str">
            <v>油飯配料</v>
          </cell>
          <cell r="R46" t="str">
            <v>時蔬</v>
          </cell>
          <cell r="U46" t="str">
            <v>四神湯</v>
          </cell>
          <cell r="Z46" t="str">
            <v xml:space="preserve">米 糯米   </v>
          </cell>
          <cell r="AA46" t="str">
            <v xml:space="preserve">豬後腿肉 麻竹筍干 大蒜  </v>
          </cell>
          <cell r="AB46" t="str">
            <v>豬絞肉 乾香菇 紅蔥頭 大蒜 紅蔥頭</v>
          </cell>
          <cell r="AC46" t="str">
            <v xml:space="preserve">蔬菜 大蒜   </v>
          </cell>
          <cell r="AD46" t="str">
            <v xml:space="preserve">四神 雞骨   </v>
          </cell>
        </row>
        <row r="52">
          <cell r="B52">
            <v>6.5</v>
          </cell>
          <cell r="C52">
            <v>2</v>
          </cell>
          <cell r="D52">
            <v>1.5</v>
          </cell>
          <cell r="E52">
            <v>3.1</v>
          </cell>
          <cell r="H52">
            <v>782</v>
          </cell>
          <cell r="I52" t="str">
            <v>糙米飯</v>
          </cell>
          <cell r="L52" t="str">
            <v>咖哩雞</v>
          </cell>
          <cell r="O52" t="str">
            <v>絞肉白菜</v>
          </cell>
          <cell r="R52" t="str">
            <v>時蔬</v>
          </cell>
          <cell r="U52" t="str">
            <v>綠豆甜湯</v>
          </cell>
          <cell r="Z52" t="str">
            <v xml:space="preserve">米 糙米   </v>
          </cell>
          <cell r="AA52" t="str">
            <v>肉雞 胡蘿蔔 馬鈴薯 洋蔥 咖哩粉</v>
          </cell>
          <cell r="AB52" t="str">
            <v>豬絞肉 結球白菜 乾香菇 胡蘿蔔 大蒜</v>
          </cell>
          <cell r="AC52" t="str">
            <v xml:space="preserve">蔬菜 大蒜   </v>
          </cell>
          <cell r="AD52" t="str">
            <v xml:space="preserve">綠豆 二砂糖   </v>
          </cell>
        </row>
        <row r="58">
          <cell r="B58">
            <v>5.2</v>
          </cell>
          <cell r="C58">
            <v>2.4</v>
          </cell>
          <cell r="D58">
            <v>1.8</v>
          </cell>
          <cell r="E58">
            <v>3.2</v>
          </cell>
          <cell r="H58">
            <v>733</v>
          </cell>
          <cell r="I58" t="str">
            <v>燕麥飯</v>
          </cell>
          <cell r="L58" t="str">
            <v>鹹豬肉片</v>
          </cell>
          <cell r="O58" t="str">
            <v>豆包甘藍</v>
          </cell>
          <cell r="R58" t="str">
            <v>時蔬</v>
          </cell>
          <cell r="U58" t="str">
            <v>柴魚紫菜湯</v>
          </cell>
          <cell r="Z58" t="str">
            <v xml:space="preserve">米 燕麥   </v>
          </cell>
          <cell r="AA58" t="str">
            <v xml:space="preserve">豬後腿肉 洋蔥 大蒜 鹹豬肉粉 </v>
          </cell>
          <cell r="AB58" t="str">
            <v xml:space="preserve">豆包 甘藍 胡蘿蔔 大蒜 </v>
          </cell>
          <cell r="AC58" t="str">
            <v xml:space="preserve">蔬菜 大蒜   </v>
          </cell>
          <cell r="AD58" t="str">
            <v xml:space="preserve">紫菜 柴魚片 薑  </v>
          </cell>
        </row>
        <row r="64">
          <cell r="B64">
            <v>5</v>
          </cell>
          <cell r="C64">
            <v>2.2999999999999998</v>
          </cell>
          <cell r="D64">
            <v>1.3</v>
          </cell>
          <cell r="E64">
            <v>2.5</v>
          </cell>
          <cell r="H64">
            <v>667.5</v>
          </cell>
          <cell r="I64" t="str">
            <v>白米飯</v>
          </cell>
          <cell r="L64" t="str">
            <v>京醬肉絲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Z64" t="str">
            <v xml:space="preserve">米    </v>
          </cell>
          <cell r="AA64" t="str">
            <v xml:space="preserve">豬後腿肉 豆薯 大蒜 甜麵醬 </v>
          </cell>
          <cell r="AB64" t="str">
            <v xml:space="preserve">四角油豆腐 脆筍 滷包 大蒜 </v>
          </cell>
          <cell r="AC64" t="str">
            <v xml:space="preserve">蔬菜 大蒜   </v>
          </cell>
          <cell r="AD64" t="str">
            <v xml:space="preserve">乾裙帶菜 味噌 薑 柴魚片 </v>
          </cell>
        </row>
        <row r="70">
          <cell r="B70">
            <v>5</v>
          </cell>
          <cell r="C70">
            <v>2.8</v>
          </cell>
          <cell r="D70">
            <v>1.2</v>
          </cell>
          <cell r="E70">
            <v>2.5</v>
          </cell>
          <cell r="H70">
            <v>702.5</v>
          </cell>
          <cell r="I70" t="str">
            <v>糙米飯</v>
          </cell>
          <cell r="L70" t="str">
            <v>三杯雞丁</v>
          </cell>
          <cell r="O70" t="str">
            <v>蜜汁豆干</v>
          </cell>
          <cell r="R70" t="str">
            <v>時蔬</v>
          </cell>
          <cell r="U70" t="str">
            <v>針菇大骨湯</v>
          </cell>
          <cell r="Z70" t="str">
            <v xml:space="preserve">米 糙米   </v>
          </cell>
          <cell r="AA70" t="str">
            <v xml:space="preserve">肉雞 九層塔 薑 甘藍 </v>
          </cell>
          <cell r="AB70" t="str">
            <v xml:space="preserve">五香豆干 白芝麻   </v>
          </cell>
          <cell r="AC70" t="str">
            <v xml:space="preserve">蔬菜 大蒜   </v>
          </cell>
          <cell r="AD70" t="str">
            <v xml:space="preserve">金針菇 胡蘿蔔 薑 雞骨 </v>
          </cell>
        </row>
        <row r="76">
          <cell r="B76">
            <v>6.1</v>
          </cell>
          <cell r="C76">
            <v>2.5</v>
          </cell>
          <cell r="D76">
            <v>1</v>
          </cell>
          <cell r="E76">
            <v>2.5</v>
          </cell>
          <cell r="H76">
            <v>752</v>
          </cell>
          <cell r="I76" t="str">
            <v>炊粉特餐</v>
          </cell>
          <cell r="L76" t="str">
            <v>香滷肉排</v>
          </cell>
          <cell r="O76" t="str">
            <v>炊粉配料</v>
          </cell>
          <cell r="R76" t="str">
            <v>時蔬</v>
          </cell>
          <cell r="U76" t="str">
            <v>大滷湯</v>
          </cell>
          <cell r="Z76" t="str">
            <v xml:space="preserve">米粉    </v>
          </cell>
          <cell r="AA76" t="str">
            <v xml:space="preserve">肉排    </v>
          </cell>
          <cell r="AB76" t="str">
            <v>豬絞肉 時蔬 胡蘿蔔 大蒜 紅蔥頭</v>
          </cell>
          <cell r="AC76" t="str">
            <v xml:space="preserve">蔬菜 大蒜   </v>
          </cell>
          <cell r="AD76" t="str">
            <v xml:space="preserve">雞蛋 脆筍 乾木耳 胡蘿蔔 </v>
          </cell>
        </row>
        <row r="82">
          <cell r="B82">
            <v>5.4</v>
          </cell>
          <cell r="C82">
            <v>2.6</v>
          </cell>
          <cell r="D82">
            <v>0.9</v>
          </cell>
          <cell r="E82">
            <v>2.5</v>
          </cell>
          <cell r="H82">
            <v>708</v>
          </cell>
          <cell r="I82" t="str">
            <v>糙米飯</v>
          </cell>
          <cell r="L82" t="str">
            <v>梅粉魚排</v>
          </cell>
          <cell r="O82" t="str">
            <v>青椒豆干</v>
          </cell>
          <cell r="R82" t="str">
            <v>時蔬</v>
          </cell>
          <cell r="U82" t="str">
            <v>紅豆小米湯</v>
          </cell>
          <cell r="Z82" t="str">
            <v xml:space="preserve">米 糙米   </v>
          </cell>
          <cell r="AA82" t="str">
            <v xml:space="preserve">鯊魚 梅粉   </v>
          </cell>
          <cell r="AB82" t="str">
            <v xml:space="preserve">豆干 甜椒(青皮) 乾木耳 大蒜 </v>
          </cell>
          <cell r="AC82" t="str">
            <v xml:space="preserve">蔬菜 大蒜   </v>
          </cell>
          <cell r="AD82" t="str">
            <v xml:space="preserve">紅豆 小米 二砂糖  </v>
          </cell>
        </row>
        <row r="88">
          <cell r="B88">
            <v>5.2</v>
          </cell>
          <cell r="C88">
            <v>2.4</v>
          </cell>
          <cell r="D88">
            <v>1.6</v>
          </cell>
          <cell r="E88">
            <v>2</v>
          </cell>
          <cell r="H88">
            <v>674</v>
          </cell>
          <cell r="I88" t="str">
            <v>小米飯</v>
          </cell>
          <cell r="L88" t="str">
            <v>壽喜燒肉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Z88" t="str">
            <v xml:space="preserve">米 小米   </v>
          </cell>
          <cell r="AA88" t="str">
            <v>豬後腿肉 甘藍 胡蘿蔔 大蒜 芝麻(熟)</v>
          </cell>
          <cell r="AB88" t="str">
            <v xml:space="preserve">豆腐 乾香菇 大蒜 麻竹筍(桶筍) </v>
          </cell>
          <cell r="AC88" t="str">
            <v xml:space="preserve">蔬菜 大蒜   </v>
          </cell>
          <cell r="AD88" t="str">
            <v xml:space="preserve">時蔬 大番茄 薑 雞骨 </v>
          </cell>
        </row>
        <row r="94">
          <cell r="B94">
            <v>5</v>
          </cell>
          <cell r="C94">
            <v>2</v>
          </cell>
          <cell r="D94">
            <v>1.8</v>
          </cell>
          <cell r="E94">
            <v>2.5</v>
          </cell>
          <cell r="H94">
            <v>657.5</v>
          </cell>
          <cell r="I94" t="str">
            <v>白米飯</v>
          </cell>
          <cell r="L94" t="str">
            <v>時瓜肉丁</v>
          </cell>
          <cell r="O94" t="str">
            <v>豆包豆芽</v>
          </cell>
          <cell r="R94" t="str">
            <v>時蔬</v>
          </cell>
          <cell r="U94" t="str">
            <v>鮮菇紫菜湯</v>
          </cell>
          <cell r="Z94" t="str">
            <v xml:space="preserve">米    </v>
          </cell>
          <cell r="AA94" t="str">
            <v xml:space="preserve">豬後腿肉 時瓜 大蒜  </v>
          </cell>
          <cell r="AB94" t="str">
            <v xml:space="preserve">豆包 綠豆芽 胡蘿蔔 大蒜 </v>
          </cell>
          <cell r="AC94" t="str">
            <v xml:space="preserve">蔬菜 大蒜   </v>
          </cell>
          <cell r="AD94" t="str">
            <v xml:space="preserve">紫菜 金針菇 薑 柴魚片 </v>
          </cell>
        </row>
        <row r="100">
          <cell r="B100">
            <v>5</v>
          </cell>
          <cell r="C100">
            <v>2.4</v>
          </cell>
          <cell r="D100">
            <v>1.1000000000000001</v>
          </cell>
          <cell r="E100">
            <v>2.8</v>
          </cell>
          <cell r="H100">
            <v>683.5</v>
          </cell>
          <cell r="I100" t="str">
            <v>糙米飯</v>
          </cell>
          <cell r="L100" t="str">
            <v>椒鹽魚排</v>
          </cell>
          <cell r="O100" t="str">
            <v>麻婆豆腐</v>
          </cell>
          <cell r="R100" t="str">
            <v>時蔬</v>
          </cell>
          <cell r="U100" t="str">
            <v>時蔬湯</v>
          </cell>
          <cell r="Z100" t="str">
            <v xml:space="preserve">米 糙米   </v>
          </cell>
          <cell r="AA100" t="str">
            <v xml:space="preserve">鯊魚 胡椒鹽   </v>
          </cell>
          <cell r="AB100" t="str">
            <v xml:space="preserve">豆腐 豬絞肉 冷凍毛豆仁 大蒜 </v>
          </cell>
          <cell r="AC100" t="str">
            <v xml:space="preserve">蔬菜 大蒜   </v>
          </cell>
          <cell r="AD100" t="str">
            <v xml:space="preserve">時蔬 薑 雞骨  </v>
          </cell>
        </row>
        <row r="106">
          <cell r="B106">
            <v>4</v>
          </cell>
          <cell r="C106">
            <v>1.9</v>
          </cell>
          <cell r="D106">
            <v>1.4</v>
          </cell>
          <cell r="E106">
            <v>2.5</v>
          </cell>
          <cell r="H106">
            <v>570</v>
          </cell>
          <cell r="I106" t="str">
            <v>西式特餐</v>
          </cell>
          <cell r="L106" t="str">
            <v>茄汁肉醬</v>
          </cell>
          <cell r="O106" t="str">
            <v>拌麵配料</v>
          </cell>
          <cell r="R106" t="str">
            <v>時蔬</v>
          </cell>
          <cell r="U106" t="str">
            <v>南瓜濃湯</v>
          </cell>
          <cell r="Z106" t="str">
            <v xml:space="preserve">義大利麵    </v>
          </cell>
          <cell r="AA106" t="str">
            <v xml:space="preserve">豬絞肉 馬鈴薯 洋蔥 蕃茄醬 </v>
          </cell>
          <cell r="AB106" t="str">
            <v xml:space="preserve">甘藍 火腿丁 乾香菇  </v>
          </cell>
          <cell r="AC106" t="str">
            <v xml:space="preserve">蔬菜 大蒜   </v>
          </cell>
          <cell r="AD106" t="str">
            <v xml:space="preserve">雞蛋 南瓜 玉米濃湯調理包  </v>
          </cell>
        </row>
        <row r="112">
          <cell r="B112">
            <v>5</v>
          </cell>
          <cell r="C112">
            <v>2.2999999999999998</v>
          </cell>
          <cell r="D112">
            <v>0.9</v>
          </cell>
          <cell r="E112">
            <v>2.5</v>
          </cell>
          <cell r="H112">
            <v>657.5</v>
          </cell>
          <cell r="I112" t="str">
            <v>糙米飯</v>
          </cell>
          <cell r="L112" t="str">
            <v>花生肉片</v>
          </cell>
          <cell r="O112" t="str">
            <v>豆包海帶</v>
          </cell>
          <cell r="R112" t="str">
            <v>時蔬</v>
          </cell>
          <cell r="U112" t="str">
            <v>銀耳湯</v>
          </cell>
          <cell r="Z112" t="str">
            <v xml:space="preserve">米 糙米   </v>
          </cell>
          <cell r="AA112" t="str">
            <v>豬後腿肉 油花生 麵筋 大蒜 小黃瓜</v>
          </cell>
          <cell r="AB112" t="str">
            <v xml:space="preserve">乾海帶 豆包 大蒜  </v>
          </cell>
          <cell r="AC112" t="str">
            <v xml:space="preserve">蔬菜 大蒜   </v>
          </cell>
          <cell r="AD112" t="str">
            <v xml:space="preserve">乾銀耳 二砂糖   </v>
          </cell>
        </row>
        <row r="118">
          <cell r="B118">
            <v>5.4</v>
          </cell>
          <cell r="C118">
            <v>3.6</v>
          </cell>
          <cell r="D118">
            <v>0.7</v>
          </cell>
          <cell r="E118">
            <v>2.8</v>
          </cell>
          <cell r="H118">
            <v>791.5</v>
          </cell>
          <cell r="I118" t="str">
            <v>紫米飯</v>
          </cell>
          <cell r="L118" t="str">
            <v>蝦仁豆腐</v>
          </cell>
          <cell r="O118" t="str">
            <v>雪菜豆干</v>
          </cell>
          <cell r="R118" t="str">
            <v>時蔬</v>
          </cell>
          <cell r="U118" t="str">
            <v>味噌湯</v>
          </cell>
          <cell r="Z118" t="str">
            <v xml:space="preserve">米 黑糯米   </v>
          </cell>
          <cell r="AA118" t="str">
            <v xml:space="preserve">小蝦仁 豆腐 大蒜 沙茶醬 </v>
          </cell>
          <cell r="AB118" t="str">
            <v xml:space="preserve">豆干 油菜 大蒜  </v>
          </cell>
          <cell r="AC118" t="str">
            <v xml:space="preserve">蔬菜 大蒜   </v>
          </cell>
          <cell r="AD118" t="str">
            <v xml:space="preserve">乾裙帶菜 味噌 薑 柴魚片 </v>
          </cell>
        </row>
        <row r="124">
          <cell r="B124">
            <v>5</v>
          </cell>
          <cell r="C124">
            <v>2.4</v>
          </cell>
          <cell r="D124">
            <v>1.4</v>
          </cell>
          <cell r="E124">
            <v>3</v>
          </cell>
          <cell r="H124">
            <v>700</v>
          </cell>
          <cell r="I124" t="str">
            <v>白米飯</v>
          </cell>
          <cell r="L124" t="str">
            <v>打拋豬</v>
          </cell>
          <cell r="O124" t="str">
            <v>小魚豆干</v>
          </cell>
          <cell r="R124" t="str">
            <v>時蔬</v>
          </cell>
          <cell r="U124" t="str">
            <v>冬瓜湯</v>
          </cell>
          <cell r="Z124" t="str">
            <v xml:space="preserve">米    </v>
          </cell>
          <cell r="AA124" t="str">
            <v>豬絞肉 九層塔 豆薯 大蒜 大番茄</v>
          </cell>
          <cell r="AB124" t="str">
            <v xml:space="preserve">小魚乾 豆干 大蒜  </v>
          </cell>
          <cell r="AC124" t="str">
            <v xml:space="preserve">蔬菜 大蒜   </v>
          </cell>
          <cell r="AD124" t="str">
            <v xml:space="preserve">冬瓜 薑 雞骨  </v>
          </cell>
        </row>
        <row r="130">
          <cell r="B130">
            <v>5</v>
          </cell>
          <cell r="C130">
            <v>2.8</v>
          </cell>
          <cell r="D130">
            <v>0.9</v>
          </cell>
          <cell r="E130">
            <v>3</v>
          </cell>
          <cell r="H130">
            <v>717.5</v>
          </cell>
          <cell r="I130" t="str">
            <v>糙米飯</v>
          </cell>
          <cell r="L130" t="str">
            <v>醬瓜雞丁</v>
          </cell>
          <cell r="O130" t="str">
            <v>茄汁豆腐</v>
          </cell>
          <cell r="R130" t="str">
            <v>時蔬</v>
          </cell>
          <cell r="U130" t="str">
            <v>味噌湯</v>
          </cell>
          <cell r="Z130" t="str">
            <v xml:space="preserve">米 糙米   </v>
          </cell>
          <cell r="AA130" t="str">
            <v xml:space="preserve">肉雞 醃漬花胡瓜 薑  </v>
          </cell>
          <cell r="AB130" t="str">
            <v xml:space="preserve">豆腐 洋蔥 番茄糊 蕃茄醬 </v>
          </cell>
          <cell r="AC130" t="str">
            <v xml:space="preserve">蔬菜 大蒜   </v>
          </cell>
          <cell r="AD130" t="str">
            <v xml:space="preserve">乾裙帶菜 味噌 薑 柴魚片 </v>
          </cell>
        </row>
        <row r="136">
          <cell r="B136">
            <v>3</v>
          </cell>
          <cell r="C136">
            <v>1.9</v>
          </cell>
          <cell r="D136">
            <v>1.2</v>
          </cell>
          <cell r="E136">
            <v>3</v>
          </cell>
          <cell r="H136">
            <v>517.5</v>
          </cell>
          <cell r="I136" t="str">
            <v>米粉特餐</v>
          </cell>
          <cell r="L136" t="str">
            <v>油蔥肉燥</v>
          </cell>
          <cell r="O136" t="str">
            <v>肉絲南瓜</v>
          </cell>
          <cell r="R136" t="str">
            <v>時蔬</v>
          </cell>
          <cell r="U136" t="str">
            <v>三絲羹湯</v>
          </cell>
          <cell r="Z136" t="str">
            <v xml:space="preserve">米粉    </v>
          </cell>
          <cell r="AA136" t="str">
            <v>豬絞肉 時蔬 乾香菇 紅蔥頭 大蒜</v>
          </cell>
          <cell r="AB136" t="str">
            <v xml:space="preserve">豬後腿肉 南瓜 薑  </v>
          </cell>
          <cell r="AC136" t="str">
            <v xml:space="preserve">蔬菜 大蒜   </v>
          </cell>
          <cell r="AD136" t="str">
            <v>雞蛋 脆筍 時蔬 乾木耳 薑</v>
          </cell>
        </row>
      </sheetData>
      <sheetData sheetId="3" refreshError="1"/>
      <sheetData sheetId="4">
        <row r="4">
          <cell r="B4">
            <v>5.9</v>
          </cell>
        </row>
      </sheetData>
      <sheetData sheetId="5" refreshError="1"/>
      <sheetData sheetId="6">
        <row r="4">
          <cell r="B4">
            <v>5.3</v>
          </cell>
          <cell r="C4">
            <v>2.4</v>
          </cell>
          <cell r="D4">
            <v>2.2000000000000002</v>
          </cell>
          <cell r="E4">
            <v>3</v>
          </cell>
          <cell r="H4">
            <v>741</v>
          </cell>
          <cell r="I4" t="str">
            <v>白米飯</v>
          </cell>
          <cell r="L4" t="str">
            <v>咖哩麵腸</v>
          </cell>
          <cell r="O4" t="str">
            <v>素炒甘藍</v>
          </cell>
          <cell r="R4" t="str">
            <v>時蔬</v>
          </cell>
          <cell r="U4" t="str">
            <v>冬瓜湯</v>
          </cell>
          <cell r="Y4" t="str">
            <v xml:space="preserve">米    </v>
          </cell>
          <cell r="Z4" t="str">
            <v>麵腸 芹菜 胡蘿蔔 馬鈴薯 咖哩粉</v>
          </cell>
          <cell r="AA4" t="str">
            <v xml:space="preserve">素火腿 薑 甘藍  </v>
          </cell>
          <cell r="AB4" t="str">
            <v xml:space="preserve">蔬菜 薑   </v>
          </cell>
          <cell r="AC4" t="str">
            <v xml:space="preserve">冬瓜 薑   </v>
          </cell>
        </row>
        <row r="10"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紅燒豆包</v>
          </cell>
          <cell r="O10" t="str">
            <v>金針菇豆腐</v>
          </cell>
          <cell r="R10" t="str">
            <v>時蔬</v>
          </cell>
          <cell r="U10" t="str">
            <v>豆漿</v>
          </cell>
          <cell r="Y10" t="str">
            <v xml:space="preserve">米 糙米   </v>
          </cell>
          <cell r="Z10" t="str">
            <v xml:space="preserve">豆包 滷包   </v>
          </cell>
          <cell r="AA10" t="str">
            <v xml:space="preserve">豆腐 金針菇 乾香菇 薑 </v>
          </cell>
          <cell r="AB10" t="str">
            <v xml:space="preserve">蔬菜 薑   </v>
          </cell>
          <cell r="AC10" t="str">
            <v xml:space="preserve">豆漿    </v>
          </cell>
        </row>
        <row r="16"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紅麴素排</v>
          </cell>
          <cell r="O16" t="str">
            <v>芹香豆芽</v>
          </cell>
          <cell r="R16" t="str">
            <v>時蔬</v>
          </cell>
          <cell r="U16" t="str">
            <v>糙米粥</v>
          </cell>
          <cell r="Y16" t="str">
            <v xml:space="preserve">刈包    </v>
          </cell>
          <cell r="Z16" t="str">
            <v xml:space="preserve">素排    </v>
          </cell>
          <cell r="AA16" t="str">
            <v xml:space="preserve">綠豆芽 芹菜 胡蘿蔔 薑 </v>
          </cell>
          <cell r="AB16" t="str">
            <v xml:space="preserve">蔬菜 薑   </v>
          </cell>
          <cell r="AC16" t="str">
            <v>雞蛋 糙米 胡蘿蔔 乾香菇 時瓜</v>
          </cell>
        </row>
        <row r="22">
          <cell r="B22">
            <v>5.5</v>
          </cell>
          <cell r="C22">
            <v>3</v>
          </cell>
          <cell r="D22">
            <v>1.4</v>
          </cell>
          <cell r="E22">
            <v>3</v>
          </cell>
          <cell r="H22">
            <v>780</v>
          </cell>
          <cell r="I22" t="str">
            <v>糙米飯</v>
          </cell>
          <cell r="L22" t="str">
            <v>豉香百頁</v>
          </cell>
          <cell r="O22" t="str">
            <v>蜜汁豆干</v>
          </cell>
          <cell r="R22" t="str">
            <v>時蔬</v>
          </cell>
          <cell r="U22" t="str">
            <v>仙草甜湯</v>
          </cell>
          <cell r="Y22" t="str">
            <v xml:space="preserve">米 糙米   </v>
          </cell>
          <cell r="Z22" t="str">
            <v>百頁豆腐 白蘿蔔 胡蘿蔔 豆豉 薑</v>
          </cell>
          <cell r="AA22" t="str">
            <v xml:space="preserve">豆干 芝麻(熟)   </v>
          </cell>
          <cell r="AB22" t="str">
            <v xml:space="preserve">蔬菜 薑   </v>
          </cell>
          <cell r="AC22" t="str">
            <v xml:space="preserve">仙草凍 二砂糖   </v>
          </cell>
        </row>
        <row r="28">
          <cell r="B28">
            <v>5</v>
          </cell>
          <cell r="C28">
            <v>2</v>
          </cell>
          <cell r="D28">
            <v>1.8</v>
          </cell>
          <cell r="E28">
            <v>3.4</v>
          </cell>
          <cell r="H28">
            <v>698</v>
          </cell>
          <cell r="I28" t="str">
            <v>芝麻飯</v>
          </cell>
          <cell r="L28" t="str">
            <v>海結麵輪</v>
          </cell>
          <cell r="O28" t="str">
            <v>雪菜豆干</v>
          </cell>
          <cell r="R28" t="str">
            <v>時蔬</v>
          </cell>
          <cell r="U28" t="str">
            <v>金針湯</v>
          </cell>
          <cell r="Y28" t="str">
            <v xml:space="preserve">米 芝麻(熟)   </v>
          </cell>
          <cell r="Z28" t="str">
            <v xml:space="preserve">麵輪 乾海帶 胡蘿蔔 薑 </v>
          </cell>
          <cell r="AA28" t="str">
            <v xml:space="preserve">豆干 雪裡蕻 薑  </v>
          </cell>
          <cell r="AB28" t="str">
            <v xml:space="preserve">蔬菜 薑   </v>
          </cell>
          <cell r="AC28" t="str">
            <v xml:space="preserve">金針菜乾 榨菜 薑  </v>
          </cell>
        </row>
        <row r="34">
          <cell r="B34">
            <v>5</v>
          </cell>
          <cell r="C34">
            <v>1.7</v>
          </cell>
          <cell r="D34">
            <v>2.1</v>
          </cell>
          <cell r="E34">
            <v>3.2</v>
          </cell>
          <cell r="H34">
            <v>674</v>
          </cell>
          <cell r="I34" t="str">
            <v>白米飯</v>
          </cell>
          <cell r="L34" t="str">
            <v>豆瓣油腐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Y34" t="str">
            <v xml:space="preserve">米    </v>
          </cell>
          <cell r="Z34" t="str">
            <v xml:space="preserve">四角油豆腐 豆薯 胡蘿蔔 豆瓣醬 </v>
          </cell>
          <cell r="AA34" t="str">
            <v xml:space="preserve">麵筋 時瓜 乾木耳 薑 </v>
          </cell>
          <cell r="AB34" t="str">
            <v xml:space="preserve">蔬菜 薑   </v>
          </cell>
          <cell r="AC34" t="str">
            <v xml:space="preserve">時蔬 薑   </v>
          </cell>
        </row>
        <row r="40">
          <cell r="B40">
            <v>5.6</v>
          </cell>
          <cell r="C40">
            <v>2.2999999999999998</v>
          </cell>
          <cell r="D40">
            <v>1.3</v>
          </cell>
          <cell r="E40">
            <v>3</v>
          </cell>
          <cell r="H40">
            <v>732</v>
          </cell>
          <cell r="I40" t="str">
            <v>糙米飯</v>
          </cell>
          <cell r="L40" t="str">
            <v>醬瓜干丁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Y40" t="str">
            <v xml:space="preserve">米 糙米   </v>
          </cell>
          <cell r="Z40" t="str">
            <v xml:space="preserve">豆干 胡蘿蔔 醃漬花胡瓜 薑 </v>
          </cell>
          <cell r="AA40" t="str">
            <v xml:space="preserve">凍豆腐 甜玉米 素黑輪  </v>
          </cell>
          <cell r="AB40" t="str">
            <v xml:space="preserve">蔬菜 薑   </v>
          </cell>
          <cell r="AC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油飯特餐</v>
          </cell>
          <cell r="L46" t="str">
            <v>滷煎蒸炒滑蛋</v>
          </cell>
          <cell r="O46" t="str">
            <v>油飯配料</v>
          </cell>
          <cell r="R46" t="str">
            <v>時蔬</v>
          </cell>
          <cell r="U46" t="str">
            <v>四神湯</v>
          </cell>
          <cell r="Y46" t="str">
            <v xml:space="preserve">米 糯米   </v>
          </cell>
          <cell r="Z46" t="str">
            <v xml:space="preserve">蛋    </v>
          </cell>
          <cell r="AA46" t="str">
            <v xml:space="preserve">素香鬆 乾香菇 薑  </v>
          </cell>
          <cell r="AB46" t="str">
            <v xml:space="preserve">蔬菜 薑   </v>
          </cell>
          <cell r="AC46" t="str">
            <v xml:space="preserve">四神    </v>
          </cell>
        </row>
        <row r="52">
          <cell r="B52">
            <v>6.5</v>
          </cell>
          <cell r="C52">
            <v>2</v>
          </cell>
          <cell r="D52">
            <v>1.5</v>
          </cell>
          <cell r="E52">
            <v>3.1</v>
          </cell>
          <cell r="H52">
            <v>782</v>
          </cell>
          <cell r="I52" t="str">
            <v>糙米飯</v>
          </cell>
          <cell r="L52" t="str">
            <v>咖哩麵腸</v>
          </cell>
          <cell r="O52" t="str">
            <v>麵筋白菜</v>
          </cell>
          <cell r="R52" t="str">
            <v>時蔬</v>
          </cell>
          <cell r="U52" t="str">
            <v>綠豆甜湯</v>
          </cell>
          <cell r="Y52" t="str">
            <v xml:space="preserve">米 糙米   </v>
          </cell>
          <cell r="Z52" t="str">
            <v>麵腸 芹菜 胡蘿蔔 馬鈴薯 咖哩粉</v>
          </cell>
          <cell r="AA52" t="str">
            <v>麵筋 結球白菜 乾香菇 胡蘿蔔 薑</v>
          </cell>
          <cell r="AB52" t="str">
            <v xml:space="preserve">蔬菜 薑   </v>
          </cell>
          <cell r="AC52" t="str">
            <v xml:space="preserve">綠豆 二砂糖   </v>
          </cell>
        </row>
        <row r="58">
          <cell r="B58">
            <v>5.2</v>
          </cell>
          <cell r="C58">
            <v>2.4</v>
          </cell>
          <cell r="D58">
            <v>1.8</v>
          </cell>
          <cell r="E58">
            <v>3.2</v>
          </cell>
          <cell r="H58">
            <v>733</v>
          </cell>
          <cell r="I58" t="str">
            <v>燕麥飯</v>
          </cell>
          <cell r="L58" t="str">
            <v>芹香百頁</v>
          </cell>
          <cell r="O58" t="str">
            <v>豆包甘藍</v>
          </cell>
          <cell r="R58" t="str">
            <v>時蔬</v>
          </cell>
          <cell r="U58" t="str">
            <v>紫菜湯</v>
          </cell>
          <cell r="Y58" t="str">
            <v xml:space="preserve">米 燕麥   </v>
          </cell>
          <cell r="Z58" t="str">
            <v xml:space="preserve">百頁豆腐 芹菜 薑  </v>
          </cell>
          <cell r="AA58" t="str">
            <v xml:space="preserve">豆包 甘藍 胡蘿蔔 薑 </v>
          </cell>
          <cell r="AB58" t="str">
            <v xml:space="preserve">蔬菜 薑   </v>
          </cell>
          <cell r="AC58" t="str">
            <v xml:space="preserve">紫菜 薑   </v>
          </cell>
        </row>
        <row r="64">
          <cell r="B64">
            <v>5</v>
          </cell>
          <cell r="C64">
            <v>2</v>
          </cell>
          <cell r="D64">
            <v>1.2</v>
          </cell>
          <cell r="E64">
            <v>2.5</v>
          </cell>
          <cell r="H64">
            <v>642.5</v>
          </cell>
          <cell r="I64" t="str">
            <v>白米飯</v>
          </cell>
          <cell r="L64" t="str">
            <v>京醬麵腸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Y64" t="str">
            <v xml:space="preserve">米    </v>
          </cell>
          <cell r="Z64" t="str">
            <v xml:space="preserve">麵腸 豆薯 薑 甜麵醬 </v>
          </cell>
          <cell r="AA64" t="str">
            <v xml:space="preserve">四角油豆腐 脆筍 滷包 薑 </v>
          </cell>
          <cell r="AB64" t="str">
            <v xml:space="preserve">蔬菜 薑   </v>
          </cell>
          <cell r="AC64" t="str">
            <v xml:space="preserve">乾裙帶菜 味噌 薑  </v>
          </cell>
        </row>
        <row r="70">
          <cell r="B70">
            <v>5</v>
          </cell>
          <cell r="C70">
            <v>2</v>
          </cell>
          <cell r="D70">
            <v>1.1000000000000001</v>
          </cell>
          <cell r="E70">
            <v>2.5</v>
          </cell>
          <cell r="H70">
            <v>640</v>
          </cell>
          <cell r="I70" t="str">
            <v>糙米飯</v>
          </cell>
          <cell r="L70" t="str">
            <v>麻油凍腐</v>
          </cell>
          <cell r="O70" t="str">
            <v>蜜汁豆干</v>
          </cell>
          <cell r="R70" t="str">
            <v>時蔬</v>
          </cell>
          <cell r="U70" t="str">
            <v>針菇湯</v>
          </cell>
          <cell r="Y70" t="str">
            <v xml:space="preserve">米 糙米   </v>
          </cell>
          <cell r="Z70" t="str">
            <v>凍豆腐 麻油 薑 甘藍 枸杞</v>
          </cell>
          <cell r="AA70" t="str">
            <v xml:space="preserve">豆干 白芝麻   </v>
          </cell>
          <cell r="AB70" t="str">
            <v xml:space="preserve">蔬菜 薑   </v>
          </cell>
          <cell r="AC70" t="str">
            <v xml:space="preserve">金針菇 胡蘿蔔 薑  </v>
          </cell>
        </row>
        <row r="76">
          <cell r="B76">
            <v>6.1</v>
          </cell>
          <cell r="C76">
            <v>2</v>
          </cell>
          <cell r="D76">
            <v>0.7</v>
          </cell>
          <cell r="E76">
            <v>2.5</v>
          </cell>
          <cell r="H76">
            <v>707</v>
          </cell>
          <cell r="I76" t="str">
            <v>炊粉特餐</v>
          </cell>
          <cell r="L76" t="str">
            <v>椒鹽豆包</v>
          </cell>
          <cell r="O76" t="str">
            <v>米粉配料</v>
          </cell>
          <cell r="R76" t="str">
            <v>時蔬</v>
          </cell>
          <cell r="U76" t="str">
            <v>大滷湯</v>
          </cell>
          <cell r="Y76" t="str">
            <v xml:space="preserve">米粉    </v>
          </cell>
          <cell r="Z76" t="str">
            <v xml:space="preserve">豆包 胡椒鹽   </v>
          </cell>
          <cell r="AA76" t="str">
            <v xml:space="preserve">素香鬆 時蔬 胡蘿蔔 薑 </v>
          </cell>
          <cell r="AB76" t="str">
            <v xml:space="preserve">蔬菜 薑   </v>
          </cell>
          <cell r="AC76" t="str">
            <v xml:space="preserve">雞蛋 脆筍 乾木耳 胡蘿蔔 </v>
          </cell>
        </row>
        <row r="82">
          <cell r="B82">
            <v>5.9</v>
          </cell>
          <cell r="C82">
            <v>2.7</v>
          </cell>
          <cell r="D82">
            <v>0.9</v>
          </cell>
          <cell r="E82">
            <v>2.5</v>
          </cell>
          <cell r="H82">
            <v>750.5</v>
          </cell>
          <cell r="I82" t="str">
            <v>糙米飯</v>
          </cell>
          <cell r="L82" t="str">
            <v>梅粉豆包</v>
          </cell>
          <cell r="O82" t="str">
            <v>青椒豆干</v>
          </cell>
          <cell r="R82" t="str">
            <v>時蔬</v>
          </cell>
          <cell r="U82" t="str">
            <v>紅豆小米湯</v>
          </cell>
          <cell r="Y82" t="str">
            <v xml:space="preserve">米 糙米   </v>
          </cell>
          <cell r="Z82" t="str">
            <v xml:space="preserve">豆包 梅粉   </v>
          </cell>
          <cell r="AA82" t="str">
            <v xml:space="preserve">豆干 甜椒(青皮) 乾木耳 薑 </v>
          </cell>
          <cell r="AB82" t="str">
            <v xml:space="preserve">蔬菜 薑   </v>
          </cell>
          <cell r="AC82" t="str">
            <v xml:space="preserve">紅豆 小米 二砂糖  </v>
          </cell>
        </row>
        <row r="88">
          <cell r="B88">
            <v>5.2</v>
          </cell>
          <cell r="C88">
            <v>2.5</v>
          </cell>
          <cell r="D88">
            <v>1.6</v>
          </cell>
          <cell r="E88">
            <v>2.5</v>
          </cell>
          <cell r="H88">
            <v>704</v>
          </cell>
          <cell r="I88" t="str">
            <v>小米飯</v>
          </cell>
          <cell r="L88" t="str">
            <v>壽喜麵輪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Y88" t="str">
            <v xml:space="preserve">米 小米   </v>
          </cell>
          <cell r="Z88" t="str">
            <v>麵輪 甘藍 胡蘿蔔 薑 芝麻(熟)</v>
          </cell>
          <cell r="AA88" t="str">
            <v xml:space="preserve">豆腐 乾香菇 薑 麻竹筍(桶筍) </v>
          </cell>
          <cell r="AB88" t="str">
            <v xml:space="preserve">蔬菜 薑   </v>
          </cell>
          <cell r="AC88" t="str">
            <v xml:space="preserve">時蔬 大番茄 薑  </v>
          </cell>
        </row>
        <row r="94">
          <cell r="B94">
            <v>5</v>
          </cell>
          <cell r="C94">
            <v>2</v>
          </cell>
          <cell r="D94">
            <v>1.8</v>
          </cell>
          <cell r="E94">
            <v>2.8</v>
          </cell>
          <cell r="H94">
            <v>671</v>
          </cell>
          <cell r="I94" t="str">
            <v>白米飯</v>
          </cell>
          <cell r="L94" t="str">
            <v>時瓜油腐</v>
          </cell>
          <cell r="O94" t="str">
            <v>豆包豆芽</v>
          </cell>
          <cell r="R94" t="str">
            <v>時蔬</v>
          </cell>
          <cell r="U94" t="str">
            <v>鮮菇紫菜湯</v>
          </cell>
          <cell r="Y94" t="str">
            <v xml:space="preserve">米    </v>
          </cell>
          <cell r="Z94" t="str">
            <v xml:space="preserve">四角油豆腐 時瓜 薑  </v>
          </cell>
          <cell r="AA94" t="str">
            <v xml:space="preserve">豆包 綠豆芽 胡蘿蔔 薑 </v>
          </cell>
          <cell r="AB94" t="str">
            <v xml:space="preserve">蔬菜 薑   </v>
          </cell>
          <cell r="AC94" t="str">
            <v xml:space="preserve">紫菜 金針菇 薑  </v>
          </cell>
        </row>
        <row r="100">
          <cell r="B100">
            <v>5</v>
          </cell>
          <cell r="C100">
            <v>2.9</v>
          </cell>
          <cell r="D100">
            <v>1.1000000000000001</v>
          </cell>
          <cell r="E100">
            <v>2.8</v>
          </cell>
          <cell r="H100">
            <v>721</v>
          </cell>
          <cell r="I100" t="str">
            <v>糙米飯</v>
          </cell>
          <cell r="L100" t="str">
            <v>椒鹽豆包</v>
          </cell>
          <cell r="O100" t="str">
            <v>麻婆豆腐</v>
          </cell>
          <cell r="R100" t="str">
            <v>時蔬</v>
          </cell>
          <cell r="U100" t="str">
            <v>時蔬湯</v>
          </cell>
          <cell r="Y100" t="str">
            <v xml:space="preserve">米 糙米   </v>
          </cell>
          <cell r="Z100" t="str">
            <v xml:space="preserve">豆包 胡椒鹽   </v>
          </cell>
          <cell r="AA100" t="str">
            <v xml:space="preserve">豆腐 素肉 冷凍毛豆仁 薑 </v>
          </cell>
          <cell r="AB100" t="str">
            <v xml:space="preserve">蔬菜 薑   </v>
          </cell>
          <cell r="AC100" t="str">
            <v xml:space="preserve">時蔬 薑   </v>
          </cell>
        </row>
        <row r="106">
          <cell r="B106">
            <v>4</v>
          </cell>
          <cell r="C106">
            <v>2.6</v>
          </cell>
          <cell r="D106">
            <v>1.4</v>
          </cell>
          <cell r="E106">
            <v>2.5</v>
          </cell>
          <cell r="H106">
            <v>622.5</v>
          </cell>
          <cell r="I106" t="str">
            <v>西式特餐</v>
          </cell>
          <cell r="L106" t="str">
            <v>茄汁麵腸</v>
          </cell>
          <cell r="O106" t="str">
            <v>拌麵配料</v>
          </cell>
          <cell r="R106" t="str">
            <v>時蔬</v>
          </cell>
          <cell r="U106" t="str">
            <v>南瓜蛋花湯</v>
          </cell>
          <cell r="Y106" t="str">
            <v xml:space="preserve">義大利麵    </v>
          </cell>
          <cell r="Z106" t="str">
            <v xml:space="preserve">麵腸 馬鈴薯 芹菜 蕃茄醬 </v>
          </cell>
          <cell r="AA106" t="str">
            <v xml:space="preserve">甘藍 素火腿丁 乾香菇  </v>
          </cell>
          <cell r="AB106" t="str">
            <v xml:space="preserve">蔬菜 大蒜   </v>
          </cell>
          <cell r="AC106" t="str">
            <v xml:space="preserve">雞蛋 南瓜 薑  </v>
          </cell>
        </row>
        <row r="112">
          <cell r="B112">
            <v>5</v>
          </cell>
          <cell r="C112">
            <v>2.5</v>
          </cell>
          <cell r="D112">
            <v>1.1000000000000001</v>
          </cell>
          <cell r="E112">
            <v>2.8</v>
          </cell>
          <cell r="H112">
            <v>691</v>
          </cell>
          <cell r="I112" t="str">
            <v>糙米飯</v>
          </cell>
          <cell r="L112" t="str">
            <v>花生麵筋</v>
          </cell>
          <cell r="O112" t="str">
            <v>豆包海帶</v>
          </cell>
          <cell r="R112" t="str">
            <v>時蔬</v>
          </cell>
          <cell r="U112" t="str">
            <v>銀耳湯</v>
          </cell>
          <cell r="Y112" t="str">
            <v xml:space="preserve">米 糙米   </v>
          </cell>
          <cell r="Z112" t="str">
            <v xml:space="preserve">麵筋 花生 薑 小黃瓜 </v>
          </cell>
          <cell r="AA112" t="str">
            <v xml:space="preserve">乾海帶 豆包 薑  </v>
          </cell>
          <cell r="AB112" t="str">
            <v xml:space="preserve">蔬菜 大蒜   </v>
          </cell>
          <cell r="AC112" t="str">
            <v xml:space="preserve">乾銀耳 二砂糖   </v>
          </cell>
        </row>
        <row r="118">
          <cell r="B118">
            <v>5.4</v>
          </cell>
          <cell r="C118">
            <v>2.5</v>
          </cell>
          <cell r="D118">
            <v>0.6</v>
          </cell>
          <cell r="E118">
            <v>2.8</v>
          </cell>
          <cell r="H118">
            <v>706.5</v>
          </cell>
          <cell r="I118" t="str">
            <v>紫米飯</v>
          </cell>
          <cell r="L118" t="str">
            <v>沙茶豆腐</v>
          </cell>
          <cell r="O118" t="str">
            <v>雪菜豆干</v>
          </cell>
          <cell r="R118" t="str">
            <v>時蔬</v>
          </cell>
          <cell r="U118" t="str">
            <v>味噌湯</v>
          </cell>
          <cell r="Y118" t="str">
            <v xml:space="preserve">米 黑糯米   </v>
          </cell>
          <cell r="Z118" t="str">
            <v xml:space="preserve">豆腐 胡蘿蔔 薑 沙茶醬 </v>
          </cell>
          <cell r="AA118" t="str">
            <v xml:space="preserve">豆干 雪裡蕻 薑  </v>
          </cell>
          <cell r="AB118" t="str">
            <v xml:space="preserve">蔬菜 大蒜   </v>
          </cell>
          <cell r="AC118" t="str">
            <v xml:space="preserve">乾裙帶菜 味噌 薑  </v>
          </cell>
        </row>
        <row r="124">
          <cell r="B124">
            <v>5</v>
          </cell>
          <cell r="C124">
            <v>1.6</v>
          </cell>
          <cell r="D124">
            <v>1.4</v>
          </cell>
          <cell r="E124">
            <v>3</v>
          </cell>
          <cell r="H124">
            <v>640</v>
          </cell>
          <cell r="I124" t="str">
            <v>白米飯</v>
          </cell>
          <cell r="L124" t="str">
            <v>塔香油腐</v>
          </cell>
          <cell r="O124" t="str">
            <v>青椒豆干</v>
          </cell>
          <cell r="R124" t="str">
            <v>時蔬</v>
          </cell>
          <cell r="U124" t="str">
            <v>冬瓜湯</v>
          </cell>
          <cell r="Y124" t="str">
            <v xml:space="preserve">米    </v>
          </cell>
          <cell r="Z124" t="str">
            <v xml:space="preserve">四角油豆腐 九層塔 豆薯 薑 </v>
          </cell>
          <cell r="AA124" t="str">
            <v xml:space="preserve">豆干 甜椒(青皮) 薑  </v>
          </cell>
          <cell r="AB124" t="str">
            <v xml:space="preserve">蔬菜 大蒜   </v>
          </cell>
          <cell r="AC124" t="str">
            <v xml:space="preserve">冬瓜 薑   </v>
          </cell>
        </row>
        <row r="130">
          <cell r="B130">
            <v>5</v>
          </cell>
          <cell r="C130">
            <v>2.9</v>
          </cell>
          <cell r="D130">
            <v>0.9</v>
          </cell>
          <cell r="E130">
            <v>3</v>
          </cell>
          <cell r="H130">
            <v>725</v>
          </cell>
          <cell r="I130" t="str">
            <v>糙米飯</v>
          </cell>
          <cell r="L130" t="str">
            <v>紅麴素排</v>
          </cell>
          <cell r="O130" t="str">
            <v>茄汁豆腐</v>
          </cell>
          <cell r="R130" t="str">
            <v>時蔬</v>
          </cell>
          <cell r="U130" t="str">
            <v>味噌湯</v>
          </cell>
          <cell r="Y130" t="str">
            <v xml:space="preserve">米 糙米   </v>
          </cell>
          <cell r="Z130" t="str">
            <v xml:space="preserve">素排    </v>
          </cell>
          <cell r="AA130" t="str">
            <v xml:space="preserve">豆腐 芹菜 番茄糊 蕃茄醬 </v>
          </cell>
          <cell r="AB130" t="str">
            <v xml:space="preserve">蔬菜 大蒜   </v>
          </cell>
          <cell r="AC130" t="str">
            <v xml:space="preserve">乾裙帶菜 味噌 薑  </v>
          </cell>
        </row>
        <row r="136">
          <cell r="B136">
            <v>3</v>
          </cell>
          <cell r="C136">
            <v>2.1</v>
          </cell>
          <cell r="D136">
            <v>1</v>
          </cell>
          <cell r="E136">
            <v>3</v>
          </cell>
          <cell r="H136">
            <v>527.5</v>
          </cell>
          <cell r="I136" t="str">
            <v>炊粉特餐</v>
          </cell>
          <cell r="L136" t="str">
            <v>炸豆包</v>
          </cell>
          <cell r="O136" t="str">
            <v>炊粉配料</v>
          </cell>
          <cell r="R136" t="str">
            <v>時蔬</v>
          </cell>
          <cell r="U136" t="str">
            <v>三絲羹湯</v>
          </cell>
          <cell r="Y136" t="str">
            <v xml:space="preserve">米粉 糙米   </v>
          </cell>
          <cell r="Z136" t="str">
            <v xml:space="preserve">豆包    </v>
          </cell>
          <cell r="AA136" t="str">
            <v xml:space="preserve">南瓜 芹菜 乾香菇 薑 </v>
          </cell>
          <cell r="AB136" t="str">
            <v xml:space="preserve">蔬菜 大蒜   </v>
          </cell>
          <cell r="AC136" t="str">
            <v>雞蛋 脆筍 時蔬 乾木耳 薑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99"/>
  <sheetViews>
    <sheetView tabSelected="1" zoomScaleNormal="100" workbookViewId="0">
      <selection activeCell="D1" sqref="D1:G1"/>
    </sheetView>
  </sheetViews>
  <sheetFormatPr defaultColWidth="7" defaultRowHeight="15" customHeight="1" x14ac:dyDescent="0.25"/>
  <cols>
    <col min="1" max="1" width="5" style="1" customWidth="1"/>
    <col min="2" max="2" width="4.625" style="1" customWidth="1"/>
    <col min="3" max="3" width="5.125" style="1" customWidth="1"/>
    <col min="4" max="4" width="9" style="1" customWidth="1"/>
    <col min="5" max="5" width="10.875" style="1" customWidth="1"/>
    <col min="6" max="6" width="10.125" style="1" customWidth="1"/>
    <col min="7" max="7" width="24" style="1" customWidth="1"/>
    <col min="8" max="8" width="9.75" style="1" customWidth="1"/>
    <col min="9" max="9" width="25.5" style="1" customWidth="1"/>
    <col min="10" max="10" width="7" style="1"/>
    <col min="11" max="11" width="9.875" style="1" customWidth="1"/>
    <col min="12" max="12" width="12.875" style="1" customWidth="1"/>
    <col min="13" max="13" width="24.375" style="1" customWidth="1"/>
    <col min="14" max="14" width="5.125" style="1" customWidth="1"/>
    <col min="15" max="15" width="5.5" style="1" customWidth="1"/>
    <col min="16" max="16" width="5.375" style="1" customWidth="1"/>
    <col min="17" max="17" width="5.5" style="1" customWidth="1"/>
    <col min="18" max="18" width="5.875" style="1" customWidth="1"/>
    <col min="19" max="19" width="5.625" style="1" customWidth="1"/>
    <col min="20" max="20" width="5.375" style="1" customWidth="1"/>
    <col min="21" max="16384" width="7" style="1"/>
  </cols>
  <sheetData>
    <row r="1" spans="1:20" ht="15.75" customHeight="1" thickBot="1" x14ac:dyDescent="0.3">
      <c r="C1" s="152"/>
      <c r="D1" s="149" t="s">
        <v>317</v>
      </c>
      <c r="E1" s="150"/>
      <c r="F1" s="150"/>
      <c r="G1" s="151" t="s">
        <v>318</v>
      </c>
      <c r="H1" s="2"/>
      <c r="I1" s="3"/>
      <c r="J1" s="2"/>
      <c r="K1" s="2" t="s">
        <v>29</v>
      </c>
      <c r="L1" s="2"/>
      <c r="M1" s="2"/>
      <c r="N1" s="3"/>
      <c r="O1" s="3"/>
      <c r="P1" s="3"/>
      <c r="Q1" s="3"/>
      <c r="R1" s="3"/>
      <c r="S1" s="3"/>
      <c r="T1" s="3"/>
    </row>
    <row r="2" spans="1:20" s="83" customFormat="1" ht="15.75" customHeight="1" x14ac:dyDescent="0.25">
      <c r="A2" s="159" t="s">
        <v>1</v>
      </c>
      <c r="B2" s="160" t="s">
        <v>2</v>
      </c>
      <c r="C2" s="161" t="s">
        <v>0</v>
      </c>
      <c r="D2" s="161" t="s">
        <v>3</v>
      </c>
      <c r="E2" s="161" t="s">
        <v>4</v>
      </c>
      <c r="F2" s="162" t="s">
        <v>5</v>
      </c>
      <c r="G2" s="162" t="s">
        <v>6</v>
      </c>
      <c r="H2" s="153" t="s">
        <v>7</v>
      </c>
      <c r="I2" s="162" t="s">
        <v>8</v>
      </c>
      <c r="J2" s="153" t="s">
        <v>9</v>
      </c>
      <c r="K2" s="162" t="s">
        <v>10</v>
      </c>
      <c r="L2" s="153" t="s">
        <v>11</v>
      </c>
      <c r="M2" s="162" t="s">
        <v>12</v>
      </c>
      <c r="N2" s="153" t="s">
        <v>13</v>
      </c>
      <c r="O2" s="153" t="s">
        <v>14</v>
      </c>
      <c r="P2" s="153" t="s">
        <v>15</v>
      </c>
      <c r="Q2" s="153" t="s">
        <v>16</v>
      </c>
      <c r="R2" s="153" t="s">
        <v>17</v>
      </c>
      <c r="S2" s="153" t="s">
        <v>18</v>
      </c>
      <c r="T2" s="154" t="s">
        <v>19</v>
      </c>
    </row>
    <row r="3" spans="1:20" ht="30" customHeight="1" x14ac:dyDescent="0.25">
      <c r="A3" s="163">
        <v>45047</v>
      </c>
      <c r="B3" s="164" t="s">
        <v>20</v>
      </c>
      <c r="C3" s="165" t="str">
        <f>[1]A案葷食國中!A4</f>
        <v>O1</v>
      </c>
      <c r="D3" s="166" t="str">
        <f>[1]A案葷食國小!I4</f>
        <v>白米飯</v>
      </c>
      <c r="E3" s="167" t="str">
        <f>[1]A案葷食國小!Z4</f>
        <v xml:space="preserve">米    </v>
      </c>
      <c r="F3" s="166" t="str">
        <f>[1]A案葷食國小!L4</f>
        <v>咖哩絞肉</v>
      </c>
      <c r="G3" s="166" t="str">
        <f>[1]A案葷食國小!AA4</f>
        <v>豬絞肉 洋蔥 胡蘿蔔 馬鈴薯 咖哩粉</v>
      </c>
      <c r="H3" s="166" t="str">
        <f>[1]A案葷食國小!O4</f>
        <v>培根甘藍</v>
      </c>
      <c r="I3" s="167" t="str">
        <f>[1]A案葷食國小!AB4</f>
        <v xml:space="preserve">培根 大蒜 甘藍  </v>
      </c>
      <c r="J3" s="166" t="str">
        <f>[1]A案葷食國小!R4</f>
        <v>時蔬</v>
      </c>
      <c r="K3" s="167" t="str">
        <f>[1]A案葷食國小!AC4</f>
        <v xml:space="preserve">蔬菜 大蒜   </v>
      </c>
      <c r="L3" s="166" t="str">
        <f>[1]A案葷食國小!U4</f>
        <v>冬瓜湯</v>
      </c>
      <c r="M3" s="167" t="str">
        <f>[1]A案葷食國小!AD4</f>
        <v xml:space="preserve">冬瓜 薑 雞骨  </v>
      </c>
      <c r="N3" s="155">
        <f>[1]A案葷食國小!B4</f>
        <v>5.3</v>
      </c>
      <c r="O3" s="155">
        <f>[1]A案葷食國小!C4</f>
        <v>2.4</v>
      </c>
      <c r="P3" s="155">
        <f>[1]A案葷食國小!D4</f>
        <v>2.2000000000000002</v>
      </c>
      <c r="Q3" s="155">
        <f>[1]A案葷食國小!E4</f>
        <v>3</v>
      </c>
      <c r="R3" s="155">
        <f>[1]A案葷食國小!F4</f>
        <v>0</v>
      </c>
      <c r="S3" s="155">
        <f>[1]A案葷食國小!G4</f>
        <v>0</v>
      </c>
      <c r="T3" s="156">
        <f>[1]A案葷食國小!H4</f>
        <v>741</v>
      </c>
    </row>
    <row r="4" spans="1:20" ht="31.5" customHeight="1" x14ac:dyDescent="0.25">
      <c r="A4" s="163">
        <f t="shared" ref="A4:A5" si="0">A3+1</f>
        <v>45048</v>
      </c>
      <c r="B4" s="164" t="s">
        <v>21</v>
      </c>
      <c r="C4" s="165" t="str">
        <f>[1]A案葷食國中!A10</f>
        <v>O2</v>
      </c>
      <c r="D4" s="166" t="str">
        <f>[1]A案葷食國小!I10</f>
        <v>糙米飯</v>
      </c>
      <c r="E4" s="167" t="str">
        <f>[1]A案葷食國小!Z10</f>
        <v xml:space="preserve">米 糙米   </v>
      </c>
      <c r="F4" s="166" t="str">
        <f>[1]A案葷食國小!L10</f>
        <v>紅燒雞翅</v>
      </c>
      <c r="G4" s="166" t="str">
        <f>[1]A案葷食國小!AA10</f>
        <v xml:space="preserve">三節翅 滷包   </v>
      </c>
      <c r="H4" s="166" t="str">
        <f>[1]A案葷食國小!O10</f>
        <v>金針菇豆腐</v>
      </c>
      <c r="I4" s="167" t="str">
        <f>[1]A案葷食國小!AB10</f>
        <v xml:space="preserve">豆腐 金針菇 乾香菇 大蒜 </v>
      </c>
      <c r="J4" s="166" t="str">
        <f>[1]A案葷食國小!R10</f>
        <v>時蔬</v>
      </c>
      <c r="K4" s="167" t="str">
        <f>[1]A案葷食國小!AC10</f>
        <v xml:space="preserve">蔬菜 大蒜   </v>
      </c>
      <c r="L4" s="166" t="str">
        <f>[1]A案葷食國小!U10</f>
        <v>豆漿</v>
      </c>
      <c r="M4" s="167" t="str">
        <f>[1]A案葷食國小!AD10</f>
        <v xml:space="preserve">豆漿    </v>
      </c>
      <c r="N4" s="155">
        <f>[1]A案葷食國小!B10</f>
        <v>5.5</v>
      </c>
      <c r="O4" s="155">
        <f>[1]A案葷食國小!C10</f>
        <v>2.7</v>
      </c>
      <c r="P4" s="155">
        <f>[1]A案葷食國小!D10</f>
        <v>1.1000000000000001</v>
      </c>
      <c r="Q4" s="155">
        <f>[1]A案葷食國小!E10</f>
        <v>3</v>
      </c>
      <c r="R4" s="155">
        <f>[1]A案葷食國小!F10</f>
        <v>0</v>
      </c>
      <c r="S4" s="155">
        <f>[1]A案葷食國小!G10</f>
        <v>0</v>
      </c>
      <c r="T4" s="156">
        <f>[1]A案葷食國小!H10</f>
        <v>750</v>
      </c>
    </row>
    <row r="5" spans="1:20" ht="31.5" customHeight="1" x14ac:dyDescent="0.25">
      <c r="A5" s="163">
        <f t="shared" si="0"/>
        <v>45049</v>
      </c>
      <c r="B5" s="164" t="s">
        <v>22</v>
      </c>
      <c r="C5" s="165" t="str">
        <f>[1]A案葷食國中!A16</f>
        <v>O3</v>
      </c>
      <c r="D5" s="166" t="str">
        <f>[1]A案葷食國小!I16</f>
        <v>刈包特餐</v>
      </c>
      <c r="E5" s="167" t="str">
        <f>[1]A案葷食國小!Z16</f>
        <v xml:space="preserve">刈包    </v>
      </c>
      <c r="F5" s="166" t="str">
        <f>[1]A案葷食國小!L16</f>
        <v>酸菜肉片</v>
      </c>
      <c r="G5" s="166" t="str">
        <f>[1]A案葷食國小!AA16</f>
        <v xml:space="preserve">豬後腿肉 酸菜 大蒜  </v>
      </c>
      <c r="H5" s="166" t="str">
        <f>[1]A案葷食國小!O16</f>
        <v>絞肉豆芽</v>
      </c>
      <c r="I5" s="167" t="str">
        <f>[1]A案葷食國小!AB16</f>
        <v>豬絞肉 綠豆芽 韮菜 胡蘿蔔 大蒜</v>
      </c>
      <c r="J5" s="166" t="str">
        <f>[1]A案葷食國小!R16</f>
        <v>時蔬</v>
      </c>
      <c r="K5" s="167" t="str">
        <f>[1]A案葷食國小!AC16</f>
        <v xml:space="preserve">蔬菜 大蒜   </v>
      </c>
      <c r="L5" s="166" t="str">
        <f>[1]A案葷食國小!U16</f>
        <v>糙米粥</v>
      </c>
      <c r="M5" s="167" t="str">
        <f>[1]A案葷食國小!AD16</f>
        <v>雞蛋 糙米 胡蘿蔔 乾香菇 時瓜</v>
      </c>
      <c r="N5" s="155">
        <f>[1]A案葷食國小!B16</f>
        <v>4</v>
      </c>
      <c r="O5" s="155">
        <f>[1]A案葷食國小!C16</f>
        <v>2.4</v>
      </c>
      <c r="P5" s="155">
        <f>[1]A案葷食國小!D16</f>
        <v>1.9</v>
      </c>
      <c r="Q5" s="155">
        <f>[1]A案葷食國小!E16</f>
        <v>3.3</v>
      </c>
      <c r="R5" s="155">
        <f>[1]A案葷食國小!F16</f>
        <v>0</v>
      </c>
      <c r="S5" s="155">
        <f>[1]A案葷食國小!G16</f>
        <v>0</v>
      </c>
      <c r="T5" s="156">
        <f>[1]A案葷食國小!H16</f>
        <v>656</v>
      </c>
    </row>
    <row r="6" spans="1:20" ht="30" customHeight="1" x14ac:dyDescent="0.25">
      <c r="A6" s="163">
        <f>A5+1</f>
        <v>45050</v>
      </c>
      <c r="B6" s="164" t="s">
        <v>23</v>
      </c>
      <c r="C6" s="165" t="str">
        <f>[1]A案葷食國中!A22</f>
        <v>O4</v>
      </c>
      <c r="D6" s="166" t="str">
        <f>[1]A案葷食國小!I22</f>
        <v>糙米飯</v>
      </c>
      <c r="E6" s="167" t="str">
        <f>[1]A案葷食國小!Z22</f>
        <v xml:space="preserve">米 糙米   </v>
      </c>
      <c r="F6" s="166" t="str">
        <f>[1]A案葷食國小!L22</f>
        <v>豉香魚丁</v>
      </c>
      <c r="G6" s="166" t="str">
        <f>[1]A案葷食國小!AA22</f>
        <v>鯊魚 白蘿蔔 胡蘿蔔 豆豉 大蒜</v>
      </c>
      <c r="H6" s="166" t="str">
        <f>[1]A案葷食國小!O22</f>
        <v>蜜汁豆干</v>
      </c>
      <c r="I6" s="167" t="str">
        <f>[1]A案葷食國小!AB22</f>
        <v xml:space="preserve">豆干 芝麻(熟)   </v>
      </c>
      <c r="J6" s="166" t="str">
        <f>[1]A案葷食國小!R22</f>
        <v>時蔬</v>
      </c>
      <c r="K6" s="167" t="str">
        <f>[1]A案葷食國小!AC22</f>
        <v xml:space="preserve">蔬菜 大蒜   </v>
      </c>
      <c r="L6" s="166" t="str">
        <f>[1]A案葷食國小!U22</f>
        <v>仙草甜湯</v>
      </c>
      <c r="M6" s="167" t="str">
        <f>[1]A案葷食國小!AD22</f>
        <v xml:space="preserve">仙草凍 二砂糖   </v>
      </c>
      <c r="N6" s="155">
        <f>[1]A案葷食國小!B22</f>
        <v>5.5</v>
      </c>
      <c r="O6" s="155">
        <f>[1]A案葷食國小!C22</f>
        <v>3</v>
      </c>
      <c r="P6" s="155">
        <f>[1]A案葷食國小!D22</f>
        <v>1.4</v>
      </c>
      <c r="Q6" s="155">
        <f>[1]A案葷食國小!E22</f>
        <v>3</v>
      </c>
      <c r="R6" s="155">
        <f>[1]A案葷食國小!F22</f>
        <v>0</v>
      </c>
      <c r="S6" s="155">
        <f>[1]A案葷食國小!G22</f>
        <v>0</v>
      </c>
      <c r="T6" s="156">
        <f>[1]A案葷食國小!H22</f>
        <v>780</v>
      </c>
    </row>
    <row r="7" spans="1:20" ht="25.5" customHeight="1" x14ac:dyDescent="0.25">
      <c r="A7" s="163">
        <f t="shared" ref="A7:A10" si="1">A6+1</f>
        <v>45051</v>
      </c>
      <c r="B7" s="164" t="s">
        <v>24</v>
      </c>
      <c r="C7" s="165" t="str">
        <f>[1]A案葷食國中!A28</f>
        <v>O5</v>
      </c>
      <c r="D7" s="166" t="str">
        <f>[1]A案葷食國小!I28</f>
        <v>芝麻飯</v>
      </c>
      <c r="E7" s="167" t="str">
        <f>[1]A案葷食國小!Z28</f>
        <v xml:space="preserve">米 芝麻(熟)   </v>
      </c>
      <c r="F7" s="166" t="str">
        <f>[1]A案葷食國小!L28</f>
        <v>海結燒肉</v>
      </c>
      <c r="G7" s="166" t="str">
        <f>[1]A案葷食國小!AA28</f>
        <v xml:space="preserve">豬後腿肉 乾海帶 胡蘿蔔 大蒜 </v>
      </c>
      <c r="H7" s="166" t="str">
        <f>[1]A案葷食國小!O28</f>
        <v>雪菜豆干</v>
      </c>
      <c r="I7" s="167" t="str">
        <f>[1]A案葷食國小!AB28</f>
        <v xml:space="preserve">豆干 雪裡蕻 大蒜  </v>
      </c>
      <c r="J7" s="166" t="str">
        <f>[1]A案葷食國小!R28</f>
        <v>時蔬</v>
      </c>
      <c r="K7" s="167" t="str">
        <f>[1]A案葷食國小!AC28</f>
        <v xml:space="preserve">蔬菜 大蒜   </v>
      </c>
      <c r="L7" s="166" t="str">
        <f>[1]A案葷食國小!U28</f>
        <v>金針肉絲湯</v>
      </c>
      <c r="M7" s="167" t="str">
        <f>[1]A案葷食國小!AD28</f>
        <v xml:space="preserve">金針菜乾 豬後腿肉   </v>
      </c>
      <c r="N7" s="155">
        <f>[1]A案葷食國小!B28</f>
        <v>5</v>
      </c>
      <c r="O7" s="155">
        <f>[1]A案葷食國小!C28</f>
        <v>2</v>
      </c>
      <c r="P7" s="155">
        <f>[1]A案葷食國小!D28</f>
        <v>1.8</v>
      </c>
      <c r="Q7" s="155">
        <f>[1]A案葷食國小!E28</f>
        <v>3.4</v>
      </c>
      <c r="R7" s="155">
        <f>[1]A案葷食國小!F28</f>
        <v>0</v>
      </c>
      <c r="S7" s="155">
        <f>[1]A案葷食國小!G28</f>
        <v>0</v>
      </c>
      <c r="T7" s="156">
        <f>[1]A案葷食國小!H28</f>
        <v>698</v>
      </c>
    </row>
    <row r="8" spans="1:20" ht="30" customHeight="1" x14ac:dyDescent="0.25">
      <c r="A8" s="163">
        <f>A7+3</f>
        <v>45054</v>
      </c>
      <c r="B8" s="164" t="s">
        <v>20</v>
      </c>
      <c r="C8" s="165" t="str">
        <f>[1]A案葷食國中!A34</f>
        <v>P1</v>
      </c>
      <c r="D8" s="166" t="str">
        <f>[1]A案葷食國小!I34</f>
        <v>白米飯</v>
      </c>
      <c r="E8" s="167" t="str">
        <f>[1]A案葷食國小!Z34</f>
        <v xml:space="preserve">米    </v>
      </c>
      <c r="F8" s="166" t="str">
        <f>[1]A案葷食國小!L34</f>
        <v>豆瓣魷魚</v>
      </c>
      <c r="G8" s="166" t="str">
        <f>[1]A案葷食國小!AA34</f>
        <v>泡魷魚 豆薯 胡蘿蔔 豬後腿肉 豆瓣醬</v>
      </c>
      <c r="H8" s="166" t="str">
        <f>[1]A案葷食國小!O34</f>
        <v>麵筋時瓜</v>
      </c>
      <c r="I8" s="167" t="str">
        <f>[1]A案葷食國小!AB34</f>
        <v xml:space="preserve">麵筋 時瓜 乾木耳 大蒜 </v>
      </c>
      <c r="J8" s="166" t="str">
        <f>[1]A案葷食國小!R34</f>
        <v>時蔬</v>
      </c>
      <c r="K8" s="167" t="str">
        <f>[1]A案葷食國小!AC34</f>
        <v xml:space="preserve">蔬菜 大蒜   </v>
      </c>
      <c r="L8" s="166" t="str">
        <f>[1]A案葷食國小!U34</f>
        <v>時蔬湯</v>
      </c>
      <c r="M8" s="167" t="str">
        <f>[1]A案葷食國小!AD34</f>
        <v xml:space="preserve">時蔬 薑 雞骨  </v>
      </c>
      <c r="N8" s="155">
        <f>[1]A案葷食國小!B34</f>
        <v>5</v>
      </c>
      <c r="O8" s="155">
        <f>[1]A案葷食國小!C34</f>
        <v>1.9</v>
      </c>
      <c r="P8" s="155">
        <f>[1]A案葷食國小!D34</f>
        <v>2.1</v>
      </c>
      <c r="Q8" s="155">
        <f>[1]A案葷食國小!E34</f>
        <v>3.2</v>
      </c>
      <c r="R8" s="155">
        <f>[1]A案葷食國小!F34</f>
        <v>0</v>
      </c>
      <c r="S8" s="155">
        <f>[1]A案葷食國小!G34</f>
        <v>0</v>
      </c>
      <c r="T8" s="156">
        <f>[1]A案葷食國小!H34</f>
        <v>689</v>
      </c>
    </row>
    <row r="9" spans="1:20" ht="31.5" customHeight="1" x14ac:dyDescent="0.25">
      <c r="A9" s="163">
        <f t="shared" si="1"/>
        <v>45055</v>
      </c>
      <c r="B9" s="164" t="s">
        <v>21</v>
      </c>
      <c r="C9" s="165" t="str">
        <f>[1]A案葷食國中!A40</f>
        <v>P2</v>
      </c>
      <c r="D9" s="166" t="str">
        <f>[1]A案葷食國小!I40</f>
        <v>糙米飯</v>
      </c>
      <c r="E9" s="167" t="str">
        <f>[1]A案葷食國小!Z40</f>
        <v xml:space="preserve">米 糙米   </v>
      </c>
      <c r="F9" s="166" t="str">
        <f>[1]A案葷食國小!L40</f>
        <v>醬瓜絞肉</v>
      </c>
      <c r="G9" s="166" t="str">
        <f>[1]A案葷食國小!AA40</f>
        <v xml:space="preserve">豬絞肉 胡蘿蔔 醃漬花胡瓜 大蒜 </v>
      </c>
      <c r="H9" s="166" t="str">
        <f>[1]A案葷食國小!O40</f>
        <v>關東煮</v>
      </c>
      <c r="I9" s="167" t="str">
        <f>[1]A案葷食國小!AB40</f>
        <v xml:space="preserve">凍豆腐 甜玉米 黑輪 柴魚片 </v>
      </c>
      <c r="J9" s="166" t="str">
        <f>[1]A案葷食國小!R40</f>
        <v>時蔬</v>
      </c>
      <c r="K9" s="167" t="str">
        <f>[1]A案葷食國小!AC40</f>
        <v xml:space="preserve">蔬菜 大蒜   </v>
      </c>
      <c r="L9" s="166" t="str">
        <f>[1]A案葷食國小!U40</f>
        <v>番茄時蔬湯</v>
      </c>
      <c r="M9" s="167" t="str">
        <f>[1]A案葷食國小!AD40</f>
        <v xml:space="preserve">大番茄 時蔬 薑  </v>
      </c>
      <c r="N9" s="155">
        <f>[1]A案葷食國小!B40</f>
        <v>5.6</v>
      </c>
      <c r="O9" s="155">
        <f>[1]A案葷食國小!C40</f>
        <v>2.2999999999999998</v>
      </c>
      <c r="P9" s="155">
        <f>[1]A案葷食國小!D40</f>
        <v>1.3</v>
      </c>
      <c r="Q9" s="155">
        <f>[1]A案葷食國小!E40</f>
        <v>3</v>
      </c>
      <c r="R9" s="155">
        <f>[1]A案葷食國小!F40</f>
        <v>0</v>
      </c>
      <c r="S9" s="155">
        <f>[1]A案葷食國小!G40</f>
        <v>0</v>
      </c>
      <c r="T9" s="156">
        <f>[1]A案葷食國小!H40</f>
        <v>732</v>
      </c>
    </row>
    <row r="10" spans="1:20" ht="32.25" customHeight="1" x14ac:dyDescent="0.25">
      <c r="A10" s="163">
        <f t="shared" si="1"/>
        <v>45056</v>
      </c>
      <c r="B10" s="164" t="s">
        <v>22</v>
      </c>
      <c r="C10" s="165" t="str">
        <f>[1]A案葷食國中!A46</f>
        <v>P3</v>
      </c>
      <c r="D10" s="166" t="str">
        <f>[1]A案葷食國小!I46</f>
        <v>油飯特餐</v>
      </c>
      <c r="E10" s="167" t="str">
        <f>[1]A案葷食國小!Z46</f>
        <v xml:space="preserve">米 糯米   </v>
      </c>
      <c r="F10" s="166" t="str">
        <f>[1]A案葷食國小!L46</f>
        <v>家常豬肉</v>
      </c>
      <c r="G10" s="166" t="str">
        <f>[1]A案葷食國小!AA46</f>
        <v xml:space="preserve">豬後腿肉 麻竹筍干 大蒜  </v>
      </c>
      <c r="H10" s="166" t="str">
        <f>[1]A案葷食國小!O46</f>
        <v>油飯配料</v>
      </c>
      <c r="I10" s="167" t="str">
        <f>[1]A案葷食國小!AB46</f>
        <v>豬絞肉 乾香菇 紅蔥頭 大蒜 紅蔥頭</v>
      </c>
      <c r="J10" s="166" t="str">
        <f>[1]A案葷食國小!R46</f>
        <v>時蔬</v>
      </c>
      <c r="K10" s="167" t="str">
        <f>[1]A案葷食國小!AC46</f>
        <v xml:space="preserve">蔬菜 大蒜   </v>
      </c>
      <c r="L10" s="166" t="str">
        <f>[1]A案葷食國小!U46</f>
        <v>四神湯</v>
      </c>
      <c r="M10" s="167" t="str">
        <f>[1]A案葷食國小!AD46</f>
        <v xml:space="preserve">四神 雞骨   </v>
      </c>
      <c r="N10" s="155">
        <f>[1]A案葷食國小!B46</f>
        <v>2.5</v>
      </c>
      <c r="O10" s="155">
        <f>[1]A案葷食國小!C46</f>
        <v>2.6</v>
      </c>
      <c r="P10" s="155">
        <f>[1]A案葷食國小!D46</f>
        <v>1.5</v>
      </c>
      <c r="Q10" s="155">
        <f>[1]A案葷食國小!E46</f>
        <v>3.3</v>
      </c>
      <c r="R10" s="155">
        <f>[1]A案葷食國小!F46</f>
        <v>0</v>
      </c>
      <c r="S10" s="155">
        <f>[1]A案葷食國小!G46</f>
        <v>0</v>
      </c>
      <c r="T10" s="156">
        <f>[1]A案葷食國小!H46</f>
        <v>556</v>
      </c>
    </row>
    <row r="11" spans="1:20" ht="33.75" customHeight="1" x14ac:dyDescent="0.25">
      <c r="A11" s="163">
        <f>A10+1</f>
        <v>45057</v>
      </c>
      <c r="B11" s="164" t="s">
        <v>23</v>
      </c>
      <c r="C11" s="165" t="str">
        <f>[1]A案葷食國中!A52</f>
        <v>P4</v>
      </c>
      <c r="D11" s="166" t="str">
        <f>[1]A案葷食國小!I52</f>
        <v>糙米飯</v>
      </c>
      <c r="E11" s="167" t="str">
        <f>[1]A案葷食國小!Z52</f>
        <v xml:space="preserve">米 糙米   </v>
      </c>
      <c r="F11" s="166" t="str">
        <f>[1]A案葷食國小!L52</f>
        <v>咖哩雞</v>
      </c>
      <c r="G11" s="166" t="str">
        <f>[1]A案葷食國小!AA52</f>
        <v>肉雞 胡蘿蔔 馬鈴薯 洋蔥 咖哩粉</v>
      </c>
      <c r="H11" s="166" t="str">
        <f>[1]A案葷食國小!O52</f>
        <v>絞肉白菜</v>
      </c>
      <c r="I11" s="167" t="str">
        <f>[1]A案葷食國小!AB52</f>
        <v>豬絞肉 結球白菜 乾香菇 胡蘿蔔 大蒜</v>
      </c>
      <c r="J11" s="166" t="str">
        <f>[1]A案葷食國小!R52</f>
        <v>時蔬</v>
      </c>
      <c r="K11" s="167" t="str">
        <f>[1]A案葷食國小!AC52</f>
        <v xml:space="preserve">蔬菜 大蒜   </v>
      </c>
      <c r="L11" s="166" t="str">
        <f>[1]A案葷食國小!U52</f>
        <v>綠豆甜湯</v>
      </c>
      <c r="M11" s="167" t="str">
        <f>[1]A案葷食國小!AD52</f>
        <v xml:space="preserve">綠豆 二砂糖   </v>
      </c>
      <c r="N11" s="155">
        <f>[1]A案葷食國小!B52</f>
        <v>6.5</v>
      </c>
      <c r="O11" s="155">
        <f>[1]A案葷食國小!C52</f>
        <v>2</v>
      </c>
      <c r="P11" s="155">
        <f>[1]A案葷食國小!D52</f>
        <v>1.5</v>
      </c>
      <c r="Q11" s="155">
        <f>[1]A案葷食國小!E52</f>
        <v>3.1</v>
      </c>
      <c r="R11" s="155">
        <f>[1]A案葷食國小!F52</f>
        <v>0</v>
      </c>
      <c r="S11" s="155">
        <f>[1]A案葷食國小!G52</f>
        <v>0</v>
      </c>
      <c r="T11" s="156">
        <f>[1]A案葷食國小!H52</f>
        <v>782</v>
      </c>
    </row>
    <row r="12" spans="1:20" ht="31.5" customHeight="1" x14ac:dyDescent="0.25">
      <c r="A12" s="163">
        <f t="shared" ref="A12:A15" si="2">A11+1</f>
        <v>45058</v>
      </c>
      <c r="B12" s="164" t="s">
        <v>24</v>
      </c>
      <c r="C12" s="165" t="str">
        <f>[1]A案葷食國中!A58</f>
        <v>P5</v>
      </c>
      <c r="D12" s="166" t="str">
        <f>[1]A案葷食國小!I58</f>
        <v>燕麥飯</v>
      </c>
      <c r="E12" s="167" t="str">
        <f>[1]A案葷食國小!Z58</f>
        <v xml:space="preserve">米 燕麥   </v>
      </c>
      <c r="F12" s="166" t="str">
        <f>[1]A案葷食國小!L58</f>
        <v>鹹豬肉片</v>
      </c>
      <c r="G12" s="166" t="str">
        <f>[1]A案葷食國小!AA58</f>
        <v xml:space="preserve">豬後腿肉 洋蔥 大蒜 鹹豬肉粉 </v>
      </c>
      <c r="H12" s="166" t="str">
        <f>[1]A案葷食國小!O58</f>
        <v>豆包甘藍</v>
      </c>
      <c r="I12" s="167" t="str">
        <f>[1]A案葷食國小!AB58</f>
        <v xml:space="preserve">豆包 甘藍 胡蘿蔔 大蒜 </v>
      </c>
      <c r="J12" s="166" t="str">
        <f>[1]A案葷食國小!R58</f>
        <v>時蔬</v>
      </c>
      <c r="K12" s="167" t="str">
        <f>[1]A案葷食國小!AC58</f>
        <v xml:space="preserve">蔬菜 大蒜   </v>
      </c>
      <c r="L12" s="166" t="str">
        <f>[1]A案葷食國小!U58</f>
        <v>柴魚紫菜湯</v>
      </c>
      <c r="M12" s="167" t="str">
        <f>[1]A案葷食國小!AD58</f>
        <v xml:space="preserve">紫菜 柴魚片 薑  </v>
      </c>
      <c r="N12" s="155">
        <f>[1]A案葷食國小!B58</f>
        <v>5.2</v>
      </c>
      <c r="O12" s="155">
        <f>[1]A案葷食國小!C58</f>
        <v>2.4</v>
      </c>
      <c r="P12" s="155">
        <f>[1]A案葷食國小!D58</f>
        <v>1.8</v>
      </c>
      <c r="Q12" s="155">
        <f>[1]A案葷食國小!E58</f>
        <v>3.2</v>
      </c>
      <c r="R12" s="155">
        <f>[1]A案葷食國小!F58</f>
        <v>0</v>
      </c>
      <c r="S12" s="155">
        <f>[1]A案葷食國小!G58</f>
        <v>0</v>
      </c>
      <c r="T12" s="156">
        <f>[1]A案葷食國小!H58</f>
        <v>733</v>
      </c>
    </row>
    <row r="13" spans="1:20" ht="24.75" customHeight="1" x14ac:dyDescent="0.25">
      <c r="A13" s="163">
        <f>A12+3</f>
        <v>45061</v>
      </c>
      <c r="B13" s="164" t="s">
        <v>20</v>
      </c>
      <c r="C13" s="165" t="str">
        <f>[1]A案葷食國中!A64</f>
        <v>Q1</v>
      </c>
      <c r="D13" s="166" t="str">
        <f>[1]A案葷食國小!I64</f>
        <v>白米飯</v>
      </c>
      <c r="E13" s="167" t="str">
        <f>[1]A案葷食國小!Z64</f>
        <v xml:space="preserve">米    </v>
      </c>
      <c r="F13" s="166" t="str">
        <f>[1]A案葷食國小!L64</f>
        <v>京醬肉絲</v>
      </c>
      <c r="G13" s="166" t="str">
        <f>[1]A案葷食國小!AA64</f>
        <v xml:space="preserve">豬後腿肉 豆薯 大蒜 甜麵醬 </v>
      </c>
      <c r="H13" s="166" t="str">
        <f>[1]A案葷食國小!O64</f>
        <v>香滷油腐</v>
      </c>
      <c r="I13" s="167" t="str">
        <f>[1]A案葷食國小!AB64</f>
        <v xml:space="preserve">四角油豆腐 脆筍 滷包 大蒜 </v>
      </c>
      <c r="J13" s="166" t="str">
        <f>[1]A案葷食國小!R64</f>
        <v>時蔬</v>
      </c>
      <c r="K13" s="167" t="str">
        <f>[1]A案葷食國小!AC64</f>
        <v xml:space="preserve">蔬菜 大蒜   </v>
      </c>
      <c r="L13" s="166" t="str">
        <f>[1]A案葷食國小!U64</f>
        <v>味噌湯</v>
      </c>
      <c r="M13" s="167" t="str">
        <f>[1]A案葷食國小!AD64</f>
        <v xml:space="preserve">乾裙帶菜 味噌 薑 柴魚片 </v>
      </c>
      <c r="N13" s="155">
        <f>[1]A案葷食國小!B64</f>
        <v>5</v>
      </c>
      <c r="O13" s="155">
        <f>[1]A案葷食國小!C64</f>
        <v>2.2999999999999998</v>
      </c>
      <c r="P13" s="155">
        <f>[1]A案葷食國小!D64</f>
        <v>1.3</v>
      </c>
      <c r="Q13" s="155">
        <f>[1]A案葷食國小!E64</f>
        <v>2.5</v>
      </c>
      <c r="R13" s="155">
        <f>[1]A案葷食國小!F64</f>
        <v>0</v>
      </c>
      <c r="S13" s="155">
        <f>[1]A案葷食國小!G64</f>
        <v>0</v>
      </c>
      <c r="T13" s="156">
        <f>[1]A案葷食國小!H64</f>
        <v>667.5</v>
      </c>
    </row>
    <row r="14" spans="1:20" ht="30" customHeight="1" x14ac:dyDescent="0.25">
      <c r="A14" s="163">
        <f t="shared" si="2"/>
        <v>45062</v>
      </c>
      <c r="B14" s="164" t="s">
        <v>21</v>
      </c>
      <c r="C14" s="165" t="str">
        <f>[1]A案葷食國中!A70</f>
        <v>Q2</v>
      </c>
      <c r="D14" s="166" t="str">
        <f>[1]A案葷食國小!I70</f>
        <v>糙米飯</v>
      </c>
      <c r="E14" s="167" t="str">
        <f>[1]A案葷食國小!Z70</f>
        <v xml:space="preserve">米 糙米   </v>
      </c>
      <c r="F14" s="166" t="str">
        <f>[1]A案葷食國小!L70</f>
        <v>三杯雞丁</v>
      </c>
      <c r="G14" s="166" t="str">
        <f>[1]A案葷食國小!AA70</f>
        <v xml:space="preserve">肉雞 九層塔 薑 甘藍 </v>
      </c>
      <c r="H14" s="166" t="str">
        <f>[1]A案葷食國小!O70</f>
        <v>蜜汁豆干</v>
      </c>
      <c r="I14" s="167" t="str">
        <f>[1]A案葷食國小!AB70</f>
        <v xml:space="preserve">五香豆干 白芝麻   </v>
      </c>
      <c r="J14" s="166" t="str">
        <f>[1]A案葷食國小!R70</f>
        <v>時蔬</v>
      </c>
      <c r="K14" s="167" t="str">
        <f>[1]A案葷食國小!AC70</f>
        <v xml:space="preserve">蔬菜 大蒜   </v>
      </c>
      <c r="L14" s="166" t="str">
        <f>[1]A案葷食國小!U70</f>
        <v>針菇大骨湯</v>
      </c>
      <c r="M14" s="167" t="str">
        <f>[1]A案葷食國小!AD70</f>
        <v xml:space="preserve">金針菇 胡蘿蔔 薑 雞骨 </v>
      </c>
      <c r="N14" s="155">
        <f>[1]A案葷食國小!B70</f>
        <v>5</v>
      </c>
      <c r="O14" s="155">
        <f>[1]A案葷食國小!C70</f>
        <v>2.8</v>
      </c>
      <c r="P14" s="155">
        <f>[1]A案葷食國小!D70</f>
        <v>1.2</v>
      </c>
      <c r="Q14" s="155">
        <f>[1]A案葷食國小!E70</f>
        <v>2.5</v>
      </c>
      <c r="R14" s="155">
        <f>[1]A案葷食國小!F70</f>
        <v>0</v>
      </c>
      <c r="S14" s="155">
        <f>[1]A案葷食國小!G70</f>
        <v>0</v>
      </c>
      <c r="T14" s="156">
        <f>[1]A案葷食國小!H70</f>
        <v>702.5</v>
      </c>
    </row>
    <row r="15" spans="1:20" ht="28.5" customHeight="1" x14ac:dyDescent="0.25">
      <c r="A15" s="163">
        <f t="shared" si="2"/>
        <v>45063</v>
      </c>
      <c r="B15" s="164" t="s">
        <v>22</v>
      </c>
      <c r="C15" s="165" t="str">
        <f>[1]A案葷食國中!A76</f>
        <v>Q3</v>
      </c>
      <c r="D15" s="166" t="str">
        <f>[1]A案葷食國小!I76</f>
        <v>炊粉特餐</v>
      </c>
      <c r="E15" s="167" t="str">
        <f>[1]A案葷食國小!Z76</f>
        <v xml:space="preserve">米粉    </v>
      </c>
      <c r="F15" s="166" t="str">
        <f>[1]A案葷食國小!L76</f>
        <v>香滷肉排</v>
      </c>
      <c r="G15" s="166" t="str">
        <f>[1]A案葷食國小!AA76</f>
        <v xml:space="preserve">肉排    </v>
      </c>
      <c r="H15" s="166" t="str">
        <f>[1]A案葷食國小!O76</f>
        <v>炊粉配料</v>
      </c>
      <c r="I15" s="167" t="str">
        <f>[1]A案葷食國小!AB76</f>
        <v>豬絞肉 時蔬 胡蘿蔔 大蒜 紅蔥頭</v>
      </c>
      <c r="J15" s="166" t="str">
        <f>[1]A案葷食國小!R76</f>
        <v>時蔬</v>
      </c>
      <c r="K15" s="167" t="str">
        <f>[1]A案葷食國小!AC76</f>
        <v xml:space="preserve">蔬菜 大蒜   </v>
      </c>
      <c r="L15" s="166" t="str">
        <f>[1]A案葷食國小!U76</f>
        <v>大滷湯</v>
      </c>
      <c r="M15" s="167" t="str">
        <f>[1]A案葷食國小!AD76</f>
        <v xml:space="preserve">雞蛋 脆筍 乾木耳 胡蘿蔔 </v>
      </c>
      <c r="N15" s="155">
        <f>[1]A案葷食國小!B76</f>
        <v>6.1</v>
      </c>
      <c r="O15" s="155">
        <f>[1]A案葷食國小!C76</f>
        <v>2.5</v>
      </c>
      <c r="P15" s="155">
        <f>[1]A案葷食國小!D76</f>
        <v>1</v>
      </c>
      <c r="Q15" s="155">
        <f>[1]A案葷食國小!E76</f>
        <v>2.5</v>
      </c>
      <c r="R15" s="155">
        <f>[1]A案葷食國小!F76</f>
        <v>0</v>
      </c>
      <c r="S15" s="155">
        <f>[1]A案葷食國小!G76</f>
        <v>0</v>
      </c>
      <c r="T15" s="156">
        <f>[1]A案葷食國小!H76</f>
        <v>752</v>
      </c>
    </row>
    <row r="16" spans="1:20" ht="25.5" customHeight="1" x14ac:dyDescent="0.25">
      <c r="A16" s="163">
        <f>A15+1</f>
        <v>45064</v>
      </c>
      <c r="B16" s="164" t="s">
        <v>23</v>
      </c>
      <c r="C16" s="165" t="str">
        <f>[1]A案葷食國中!A82</f>
        <v>Q4</v>
      </c>
      <c r="D16" s="166" t="str">
        <f>[1]A案葷食國小!I82</f>
        <v>糙米飯</v>
      </c>
      <c r="E16" s="167" t="str">
        <f>[1]A案葷食國小!Z82</f>
        <v xml:space="preserve">米 糙米   </v>
      </c>
      <c r="F16" s="166" t="str">
        <f>[1]A案葷食國小!L82</f>
        <v>梅粉魚排</v>
      </c>
      <c r="G16" s="166" t="str">
        <f>[1]A案葷食國小!AA82</f>
        <v xml:space="preserve">鯊魚 梅粉   </v>
      </c>
      <c r="H16" s="166" t="str">
        <f>[1]A案葷食國小!O82</f>
        <v>青椒豆干</v>
      </c>
      <c r="I16" s="167" t="str">
        <f>[1]A案葷食國小!AB82</f>
        <v xml:space="preserve">豆干 甜椒(青皮) 乾木耳 大蒜 </v>
      </c>
      <c r="J16" s="166" t="str">
        <f>[1]A案葷食國小!R82</f>
        <v>時蔬</v>
      </c>
      <c r="K16" s="167" t="str">
        <f>[1]A案葷食國小!AC82</f>
        <v xml:space="preserve">蔬菜 大蒜   </v>
      </c>
      <c r="L16" s="166" t="str">
        <f>[1]A案葷食國小!U82</f>
        <v>紅豆小米湯</v>
      </c>
      <c r="M16" s="167" t="str">
        <f>[1]A案葷食國小!AD82</f>
        <v xml:space="preserve">紅豆 小米 二砂糖  </v>
      </c>
      <c r="N16" s="155">
        <f>[1]A案葷食國小!B82</f>
        <v>5.4</v>
      </c>
      <c r="O16" s="155">
        <f>[1]A案葷食國小!C82</f>
        <v>2.6</v>
      </c>
      <c r="P16" s="155">
        <f>[1]A案葷食國小!D82</f>
        <v>0.9</v>
      </c>
      <c r="Q16" s="155">
        <f>[1]A案葷食國小!E82</f>
        <v>2.5</v>
      </c>
      <c r="R16" s="155">
        <f>[1]A案葷食國小!F82</f>
        <v>0</v>
      </c>
      <c r="S16" s="155">
        <f>[1]A案葷食國小!G82</f>
        <v>0</v>
      </c>
      <c r="T16" s="156">
        <f>[1]A案葷食國小!H82</f>
        <v>708</v>
      </c>
    </row>
    <row r="17" spans="1:22" ht="31.5" customHeight="1" x14ac:dyDescent="0.25">
      <c r="A17" s="163">
        <f t="shared" ref="A17:A21" si="3">A16+1</f>
        <v>45065</v>
      </c>
      <c r="B17" s="164" t="s">
        <v>24</v>
      </c>
      <c r="C17" s="165" t="str">
        <f>[1]A案葷食國中!A88</f>
        <v>Q5</v>
      </c>
      <c r="D17" s="166" t="str">
        <f>[1]A案葷食國小!I88</f>
        <v>小米飯</v>
      </c>
      <c r="E17" s="167" t="str">
        <f>[1]A案葷食國小!Z88</f>
        <v xml:space="preserve">米 小米   </v>
      </c>
      <c r="F17" s="166" t="str">
        <f>[1]A案葷食國小!L88</f>
        <v>壽喜燒肉</v>
      </c>
      <c r="G17" s="166" t="str">
        <f>[1]A案葷食國小!AA88</f>
        <v>豬後腿肉 甘藍 胡蘿蔔 大蒜 芝麻(熟)</v>
      </c>
      <c r="H17" s="166" t="str">
        <f>[1]A案葷食國小!O88</f>
        <v>紅燒豆腐</v>
      </c>
      <c r="I17" s="167" t="str">
        <f>[1]A案葷食國小!AB88</f>
        <v xml:space="preserve">豆腐 乾香菇 大蒜 麻竹筍(桶筍) </v>
      </c>
      <c r="J17" s="166" t="str">
        <f>[1]A案葷食國小!R88</f>
        <v>時蔬</v>
      </c>
      <c r="K17" s="167" t="str">
        <f>[1]A案葷食國小!AC88</f>
        <v xml:space="preserve">蔬菜 大蒜   </v>
      </c>
      <c r="L17" s="166" t="str">
        <f>[1]A案葷食國小!U88</f>
        <v>番茄時蔬湯</v>
      </c>
      <c r="M17" s="167" t="str">
        <f>[1]A案葷食國小!AD88</f>
        <v xml:space="preserve">時蔬 大番茄 薑 雞骨 </v>
      </c>
      <c r="N17" s="155">
        <f>[1]A案葷食國小!B88</f>
        <v>5.2</v>
      </c>
      <c r="O17" s="155">
        <f>[1]A案葷食國小!C88</f>
        <v>2.4</v>
      </c>
      <c r="P17" s="155">
        <f>[1]A案葷食國小!D88</f>
        <v>1.6</v>
      </c>
      <c r="Q17" s="155">
        <f>[1]A案葷食國小!E88</f>
        <v>2</v>
      </c>
      <c r="R17" s="155">
        <f>[1]A案葷食國小!F88</f>
        <v>0</v>
      </c>
      <c r="S17" s="155">
        <f>[1]A案葷食國小!G88</f>
        <v>0</v>
      </c>
      <c r="T17" s="156">
        <f>[1]A案葷食國小!H88</f>
        <v>674</v>
      </c>
    </row>
    <row r="18" spans="1:22" ht="27" customHeight="1" x14ac:dyDescent="0.25">
      <c r="A18" s="163">
        <f>A17+3</f>
        <v>45068</v>
      </c>
      <c r="B18" s="164" t="s">
        <v>20</v>
      </c>
      <c r="C18" s="165" t="str">
        <f>[1]A案葷食國中!A94</f>
        <v>R1</v>
      </c>
      <c r="D18" s="166" t="str">
        <f>[1]A案葷食國小!I94</f>
        <v>白米飯</v>
      </c>
      <c r="E18" s="167" t="str">
        <f>[1]A案葷食國小!Z94</f>
        <v xml:space="preserve">米    </v>
      </c>
      <c r="F18" s="166" t="str">
        <f>[1]A案葷食國小!L94</f>
        <v>時瓜肉丁</v>
      </c>
      <c r="G18" s="166" t="str">
        <f>[1]A案葷食國小!AA94</f>
        <v xml:space="preserve">豬後腿肉 時瓜 大蒜  </v>
      </c>
      <c r="H18" s="166" t="str">
        <f>[1]A案葷食國小!O94</f>
        <v>豆包豆芽</v>
      </c>
      <c r="I18" s="167" t="str">
        <f>[1]A案葷食國小!AB94</f>
        <v xml:space="preserve">豆包 綠豆芽 胡蘿蔔 大蒜 </v>
      </c>
      <c r="J18" s="166" t="str">
        <f>[1]A案葷食國小!R94</f>
        <v>時蔬</v>
      </c>
      <c r="K18" s="167" t="str">
        <f>[1]A案葷食國小!AC94</f>
        <v xml:space="preserve">蔬菜 大蒜   </v>
      </c>
      <c r="L18" s="166" t="str">
        <f>[1]A案葷食國小!U94</f>
        <v>鮮菇紫菜湯</v>
      </c>
      <c r="M18" s="167" t="str">
        <f>[1]A案葷食國小!AD94</f>
        <v xml:space="preserve">紫菜 金針菇 薑 柴魚片 </v>
      </c>
      <c r="N18" s="155">
        <f>[1]A案葷食國小!B94</f>
        <v>5</v>
      </c>
      <c r="O18" s="155">
        <f>[1]A案葷食國小!C94</f>
        <v>2</v>
      </c>
      <c r="P18" s="155">
        <f>[1]A案葷食國小!D94</f>
        <v>1.8</v>
      </c>
      <c r="Q18" s="155">
        <f>[1]A案葷食國小!E94</f>
        <v>2.5</v>
      </c>
      <c r="R18" s="155">
        <f>[1]A案葷食國小!F94</f>
        <v>0</v>
      </c>
      <c r="S18" s="155">
        <f>[1]A案葷食國小!G94</f>
        <v>0</v>
      </c>
      <c r="T18" s="156">
        <f>[1]A案葷食國小!H94</f>
        <v>657.5</v>
      </c>
    </row>
    <row r="19" spans="1:22" ht="26.25" customHeight="1" x14ac:dyDescent="0.25">
      <c r="A19" s="163">
        <f t="shared" si="3"/>
        <v>45069</v>
      </c>
      <c r="B19" s="164" t="s">
        <v>21</v>
      </c>
      <c r="C19" s="165" t="str">
        <f>[1]A案葷食國中!A100</f>
        <v>R2</v>
      </c>
      <c r="D19" s="166" t="str">
        <f>[1]A案葷食國小!I100</f>
        <v>糙米飯</v>
      </c>
      <c r="E19" s="167" t="str">
        <f>[1]A案葷食國小!Z100</f>
        <v xml:space="preserve">米 糙米   </v>
      </c>
      <c r="F19" s="166" t="str">
        <f>[1]A案葷食國小!L100</f>
        <v>椒鹽魚排</v>
      </c>
      <c r="G19" s="166" t="str">
        <f>[1]A案葷食國小!AA100</f>
        <v xml:space="preserve">鯊魚 胡椒鹽   </v>
      </c>
      <c r="H19" s="166" t="str">
        <f>[1]A案葷食國小!O100</f>
        <v>麻婆豆腐</v>
      </c>
      <c r="I19" s="167" t="str">
        <f>[1]A案葷食國小!AB100</f>
        <v xml:space="preserve">豆腐 豬絞肉 冷凍毛豆仁 大蒜 </v>
      </c>
      <c r="J19" s="166" t="str">
        <f>[1]A案葷食國小!R100</f>
        <v>時蔬</v>
      </c>
      <c r="K19" s="167" t="str">
        <f>[1]A案葷食國小!AC100</f>
        <v xml:space="preserve">蔬菜 大蒜   </v>
      </c>
      <c r="L19" s="166" t="str">
        <f>[1]A案葷食國小!U100</f>
        <v>時蔬湯</v>
      </c>
      <c r="M19" s="167" t="str">
        <f>[1]A案葷食國小!AD100</f>
        <v xml:space="preserve">時蔬 薑 雞骨  </v>
      </c>
      <c r="N19" s="155">
        <f>[1]A案葷食國小!B100</f>
        <v>5</v>
      </c>
      <c r="O19" s="155">
        <f>[1]A案葷食國小!C100</f>
        <v>2.4</v>
      </c>
      <c r="P19" s="155">
        <f>[1]A案葷食國小!D100</f>
        <v>1.1000000000000001</v>
      </c>
      <c r="Q19" s="155">
        <f>[1]A案葷食國小!E100</f>
        <v>2.8</v>
      </c>
      <c r="R19" s="155">
        <f>[1]A案葷食國小!F100</f>
        <v>0</v>
      </c>
      <c r="S19" s="155">
        <f>[1]A案葷食國小!G100</f>
        <v>0</v>
      </c>
      <c r="T19" s="156">
        <f>[1]A案葷食國小!H100</f>
        <v>683.5</v>
      </c>
    </row>
    <row r="20" spans="1:22" ht="24" customHeight="1" x14ac:dyDescent="0.25">
      <c r="A20" s="163">
        <f t="shared" si="3"/>
        <v>45070</v>
      </c>
      <c r="B20" s="164" t="s">
        <v>22</v>
      </c>
      <c r="C20" s="165" t="str">
        <f>[1]A案葷食國中!A106</f>
        <v>R3</v>
      </c>
      <c r="D20" s="166" t="str">
        <f>[1]A案葷食國小!I106</f>
        <v>西式特餐</v>
      </c>
      <c r="E20" s="167" t="str">
        <f>[1]A案葷食國小!Z106</f>
        <v xml:space="preserve">義大利麵    </v>
      </c>
      <c r="F20" s="166" t="str">
        <f>[1]A案葷食國小!L106</f>
        <v>茄汁肉醬</v>
      </c>
      <c r="G20" s="166" t="str">
        <f>[1]A案葷食國小!AA106</f>
        <v xml:space="preserve">豬絞肉 馬鈴薯 洋蔥 蕃茄醬 </v>
      </c>
      <c r="H20" s="166" t="str">
        <f>[1]A案葷食國小!O106</f>
        <v>拌麵配料</v>
      </c>
      <c r="I20" s="167" t="str">
        <f>[1]A案葷食國小!AB106</f>
        <v xml:space="preserve">甘藍 火腿丁 乾香菇  </v>
      </c>
      <c r="J20" s="166" t="str">
        <f>[1]A案葷食國小!R106</f>
        <v>時蔬</v>
      </c>
      <c r="K20" s="167" t="str">
        <f>[1]A案葷食國小!AC106</f>
        <v xml:space="preserve">蔬菜 大蒜   </v>
      </c>
      <c r="L20" s="166" t="str">
        <f>[1]A案葷食國小!U106</f>
        <v>南瓜濃湯</v>
      </c>
      <c r="M20" s="167" t="str">
        <f>[1]A案葷食國小!AD106</f>
        <v xml:space="preserve">雞蛋 南瓜 玉米濃湯調理包  </v>
      </c>
      <c r="N20" s="155">
        <f>[1]A案葷食國小!B106</f>
        <v>4</v>
      </c>
      <c r="O20" s="155">
        <f>[1]A案葷食國小!C106</f>
        <v>1.9</v>
      </c>
      <c r="P20" s="155">
        <f>[1]A案葷食國小!D106</f>
        <v>1.4</v>
      </c>
      <c r="Q20" s="155">
        <f>[1]A案葷食國小!E106</f>
        <v>2.5</v>
      </c>
      <c r="R20" s="155">
        <f>[1]A案葷食國小!F106</f>
        <v>0</v>
      </c>
      <c r="S20" s="155">
        <f>[1]A案葷食國小!G106</f>
        <v>0</v>
      </c>
      <c r="T20" s="156">
        <f>[1]A案葷食國小!H106</f>
        <v>570</v>
      </c>
    </row>
    <row r="21" spans="1:22" ht="30.75" customHeight="1" x14ac:dyDescent="0.25">
      <c r="A21" s="163">
        <f t="shared" si="3"/>
        <v>45071</v>
      </c>
      <c r="B21" s="164" t="s">
        <v>23</v>
      </c>
      <c r="C21" s="165" t="str">
        <f>[1]A案葷食國中!A112</f>
        <v>R4</v>
      </c>
      <c r="D21" s="166" t="str">
        <f>[1]A案葷食國小!I112</f>
        <v>糙米飯</v>
      </c>
      <c r="E21" s="167" t="str">
        <f>[1]A案葷食國小!Z112</f>
        <v xml:space="preserve">米 糙米   </v>
      </c>
      <c r="F21" s="166" t="str">
        <f>[1]A案葷食國小!L112</f>
        <v>花生肉片</v>
      </c>
      <c r="G21" s="166" t="str">
        <f>[1]A案葷食國小!AA112</f>
        <v>豬後腿肉 油花生 麵筋 大蒜 小黃瓜</v>
      </c>
      <c r="H21" s="166" t="str">
        <f>[1]A案葷食國小!O112</f>
        <v>豆包海帶</v>
      </c>
      <c r="I21" s="167" t="str">
        <f>[1]A案葷食國小!AB112</f>
        <v xml:space="preserve">乾海帶 豆包 大蒜  </v>
      </c>
      <c r="J21" s="166" t="str">
        <f>[1]A案葷食國小!R112</f>
        <v>時蔬</v>
      </c>
      <c r="K21" s="167" t="str">
        <f>[1]A案葷食國小!AC112</f>
        <v xml:space="preserve">蔬菜 大蒜   </v>
      </c>
      <c r="L21" s="166" t="str">
        <f>[1]A案葷食國小!U112</f>
        <v>銀耳湯</v>
      </c>
      <c r="M21" s="167" t="str">
        <f>[1]A案葷食國小!AD112</f>
        <v xml:space="preserve">乾銀耳 二砂糖   </v>
      </c>
      <c r="N21" s="155">
        <f>[1]A案葷食國小!B112</f>
        <v>5</v>
      </c>
      <c r="O21" s="155">
        <f>[1]A案葷食國小!C112</f>
        <v>2.2999999999999998</v>
      </c>
      <c r="P21" s="155">
        <f>[1]A案葷食國小!D112</f>
        <v>0.9</v>
      </c>
      <c r="Q21" s="155">
        <f>[1]A案葷食國小!E112</f>
        <v>2.5</v>
      </c>
      <c r="R21" s="155">
        <f>[1]A案葷食國小!F112</f>
        <v>0</v>
      </c>
      <c r="S21" s="155">
        <f>[1]A案葷食國小!G112</f>
        <v>0</v>
      </c>
      <c r="T21" s="156">
        <f>[1]A案葷食國小!H112</f>
        <v>657.5</v>
      </c>
    </row>
    <row r="22" spans="1:22" ht="24" customHeight="1" x14ac:dyDescent="0.25">
      <c r="A22" s="163">
        <f>A21+1</f>
        <v>45072</v>
      </c>
      <c r="B22" s="164" t="s">
        <v>24</v>
      </c>
      <c r="C22" s="165" t="str">
        <f>[1]A案葷食國中!A118</f>
        <v>R5</v>
      </c>
      <c r="D22" s="166" t="str">
        <f>[1]A案葷食國小!I118</f>
        <v>紫米飯</v>
      </c>
      <c r="E22" s="167" t="str">
        <f>[1]A案葷食國小!Z118</f>
        <v xml:space="preserve">米 黑糯米   </v>
      </c>
      <c r="F22" s="166" t="str">
        <f>[1]A案葷食國小!L118</f>
        <v>蝦仁豆腐</v>
      </c>
      <c r="G22" s="166" t="str">
        <f>[1]A案葷食國小!AA118</f>
        <v xml:space="preserve">小蝦仁 豆腐 大蒜 沙茶醬 </v>
      </c>
      <c r="H22" s="166" t="str">
        <f>[1]A案葷食國小!O118</f>
        <v>雪菜豆干</v>
      </c>
      <c r="I22" s="167" t="str">
        <f>[1]A案葷食國小!AB118</f>
        <v xml:space="preserve">豆干 油菜 大蒜  </v>
      </c>
      <c r="J22" s="166" t="str">
        <f>[1]A案葷食國小!R118</f>
        <v>時蔬</v>
      </c>
      <c r="K22" s="167" t="str">
        <f>[1]A案葷食國小!AC118</f>
        <v xml:space="preserve">蔬菜 大蒜   </v>
      </c>
      <c r="L22" s="166" t="str">
        <f>[1]A案葷食國小!U118</f>
        <v>味噌湯</v>
      </c>
      <c r="M22" s="167" t="str">
        <f>[1]A案葷食國小!AD118</f>
        <v xml:space="preserve">乾裙帶菜 味噌 薑 柴魚片 </v>
      </c>
      <c r="N22" s="155">
        <f>[1]A案葷食國小!B118</f>
        <v>5.4</v>
      </c>
      <c r="O22" s="155">
        <f>[1]A案葷食國小!C118</f>
        <v>3.6</v>
      </c>
      <c r="P22" s="155">
        <f>[1]A案葷食國小!D118</f>
        <v>0.7</v>
      </c>
      <c r="Q22" s="155">
        <f>[1]A案葷食國小!E118</f>
        <v>2.8</v>
      </c>
      <c r="R22" s="155">
        <f>[1]A案葷食國小!F118</f>
        <v>0</v>
      </c>
      <c r="S22" s="155">
        <f>[1]A案葷食國小!G118</f>
        <v>0</v>
      </c>
      <c r="T22" s="156">
        <f>[1]A案葷食國小!H118</f>
        <v>791.5</v>
      </c>
    </row>
    <row r="23" spans="1:22" ht="33" customHeight="1" x14ac:dyDescent="0.25">
      <c r="A23" s="163">
        <f>A22+3</f>
        <v>45075</v>
      </c>
      <c r="B23" s="164" t="s">
        <v>20</v>
      </c>
      <c r="C23" s="165" t="str">
        <f>[1]A案葷食國中!A124</f>
        <v>S1</v>
      </c>
      <c r="D23" s="166" t="str">
        <f>[1]A案葷食國小!I124</f>
        <v>白米飯</v>
      </c>
      <c r="E23" s="167" t="str">
        <f>[1]A案葷食國小!Z124</f>
        <v xml:space="preserve">米    </v>
      </c>
      <c r="F23" s="166" t="str">
        <f>[1]A案葷食國小!L124</f>
        <v>打拋豬</v>
      </c>
      <c r="G23" s="166" t="str">
        <f>[1]A案葷食國小!AA124</f>
        <v>豬絞肉 九層塔 豆薯 大蒜 大番茄</v>
      </c>
      <c r="H23" s="166" t="str">
        <f>[1]A案葷食國小!O124</f>
        <v>小魚豆干</v>
      </c>
      <c r="I23" s="167" t="str">
        <f>[1]A案葷食國小!AB124</f>
        <v xml:space="preserve">小魚乾 豆干 大蒜  </v>
      </c>
      <c r="J23" s="166" t="str">
        <f>[1]A案葷食國小!R124</f>
        <v>時蔬</v>
      </c>
      <c r="K23" s="167" t="str">
        <f>[1]A案葷食國小!AC124</f>
        <v xml:space="preserve">蔬菜 大蒜   </v>
      </c>
      <c r="L23" s="166" t="str">
        <f>[1]A案葷食國小!U124</f>
        <v>冬瓜湯</v>
      </c>
      <c r="M23" s="167" t="str">
        <f>[1]A案葷食國小!AD124</f>
        <v xml:space="preserve">冬瓜 薑 雞骨  </v>
      </c>
      <c r="N23" s="155">
        <f>[1]A案葷食國小!B124</f>
        <v>5</v>
      </c>
      <c r="O23" s="155">
        <f>[1]A案葷食國小!C124</f>
        <v>2.4</v>
      </c>
      <c r="P23" s="155">
        <f>[1]A案葷食國小!D124</f>
        <v>1.4</v>
      </c>
      <c r="Q23" s="155">
        <f>[1]A案葷食國小!E124</f>
        <v>3</v>
      </c>
      <c r="R23" s="155">
        <f>[1]A案葷食國小!F124</f>
        <v>0</v>
      </c>
      <c r="S23" s="155">
        <f>[1]A案葷食國小!G124</f>
        <v>0</v>
      </c>
      <c r="T23" s="156">
        <f>[1]A案葷食國小!H124</f>
        <v>700</v>
      </c>
    </row>
    <row r="24" spans="1:22" ht="32.25" customHeight="1" x14ac:dyDescent="0.25">
      <c r="A24" s="163">
        <f t="shared" ref="A24:A25" si="4">A23+1</f>
        <v>45076</v>
      </c>
      <c r="B24" s="164" t="s">
        <v>21</v>
      </c>
      <c r="C24" s="165" t="str">
        <f>[1]A案葷食國中!A130</f>
        <v>S2</v>
      </c>
      <c r="D24" s="166" t="str">
        <f>[1]A案葷食國小!I130</f>
        <v>糙米飯</v>
      </c>
      <c r="E24" s="167" t="str">
        <f>[1]A案葷食國小!Z130</f>
        <v xml:space="preserve">米 糙米   </v>
      </c>
      <c r="F24" s="166" t="str">
        <f>[1]A案葷食國小!L130</f>
        <v>醬瓜雞丁</v>
      </c>
      <c r="G24" s="166" t="str">
        <f>[1]A案葷食國小!AA130</f>
        <v xml:space="preserve">肉雞 醃漬花胡瓜 薑  </v>
      </c>
      <c r="H24" s="166" t="str">
        <f>[1]A案葷食國小!O130</f>
        <v>茄汁豆腐</v>
      </c>
      <c r="I24" s="167" t="str">
        <f>[1]A案葷食國小!AB130</f>
        <v xml:space="preserve">豆腐 洋蔥 番茄糊 蕃茄醬 </v>
      </c>
      <c r="J24" s="166" t="str">
        <f>[1]A案葷食國小!R130</f>
        <v>時蔬</v>
      </c>
      <c r="K24" s="167" t="str">
        <f>[1]A案葷食國小!AC130</f>
        <v xml:space="preserve">蔬菜 大蒜   </v>
      </c>
      <c r="L24" s="166" t="str">
        <f>[1]A案葷食國小!U130</f>
        <v>味噌湯</v>
      </c>
      <c r="M24" s="167" t="str">
        <f>[1]A案葷食國小!AD130</f>
        <v xml:space="preserve">乾裙帶菜 味噌 薑 柴魚片 </v>
      </c>
      <c r="N24" s="155">
        <f>[1]A案葷食國小!B130</f>
        <v>5</v>
      </c>
      <c r="O24" s="155">
        <f>[1]A案葷食國小!C130</f>
        <v>2.8</v>
      </c>
      <c r="P24" s="155">
        <f>[1]A案葷食國小!D130</f>
        <v>0.9</v>
      </c>
      <c r="Q24" s="155">
        <f>[1]A案葷食國小!E130</f>
        <v>3</v>
      </c>
      <c r="R24" s="155">
        <f>[1]A案葷食國小!F130</f>
        <v>0</v>
      </c>
      <c r="S24" s="155">
        <f>[1]A案葷食國小!G130</f>
        <v>0</v>
      </c>
      <c r="T24" s="156">
        <f>[1]A案葷食國小!H130</f>
        <v>717.5</v>
      </c>
    </row>
    <row r="25" spans="1:22" ht="33.75" customHeight="1" thickBot="1" x14ac:dyDescent="0.3">
      <c r="A25" s="168">
        <f t="shared" si="4"/>
        <v>45077</v>
      </c>
      <c r="B25" s="169" t="s">
        <v>22</v>
      </c>
      <c r="C25" s="170" t="str">
        <f>[1]A案葷食國中!A136</f>
        <v>S3</v>
      </c>
      <c r="D25" s="171" t="str">
        <f>[1]A案葷食國小!I136</f>
        <v>米粉特餐</v>
      </c>
      <c r="E25" s="172" t="str">
        <f>[1]A案葷食國小!Z136</f>
        <v xml:space="preserve">米粉    </v>
      </c>
      <c r="F25" s="171" t="str">
        <f>[1]A案葷食國小!L136</f>
        <v>油蔥肉燥</v>
      </c>
      <c r="G25" s="171" t="str">
        <f>[1]A案葷食國小!AA136</f>
        <v>豬絞肉 時蔬 乾香菇 紅蔥頭 大蒜</v>
      </c>
      <c r="H25" s="171" t="str">
        <f>[1]A案葷食國小!O136</f>
        <v>肉絲南瓜</v>
      </c>
      <c r="I25" s="172" t="str">
        <f>[1]A案葷食國小!AB136</f>
        <v xml:space="preserve">豬後腿肉 南瓜 薑  </v>
      </c>
      <c r="J25" s="171" t="str">
        <f>[1]A案葷食國小!R136</f>
        <v>時蔬</v>
      </c>
      <c r="K25" s="172" t="str">
        <f>[1]A案葷食國小!AC136</f>
        <v xml:space="preserve">蔬菜 大蒜   </v>
      </c>
      <c r="L25" s="171" t="str">
        <f>[1]A案葷食國小!U136</f>
        <v>三絲羹湯</v>
      </c>
      <c r="M25" s="172" t="str">
        <f>[1]A案葷食國小!AD136</f>
        <v>雞蛋 脆筍 時蔬 乾木耳 薑</v>
      </c>
      <c r="N25" s="157">
        <f>[1]A案葷食國小!B136</f>
        <v>3</v>
      </c>
      <c r="O25" s="157">
        <f>[1]A案葷食國小!C136</f>
        <v>1.9</v>
      </c>
      <c r="P25" s="157">
        <f>[1]A案葷食國小!D136</f>
        <v>1.2</v>
      </c>
      <c r="Q25" s="157">
        <f>[1]A案葷食國小!E136</f>
        <v>3</v>
      </c>
      <c r="R25" s="157">
        <f>[1]A案葷食國小!F136</f>
        <v>0</v>
      </c>
      <c r="S25" s="157">
        <f>[1]A案葷食國小!G136</f>
        <v>0</v>
      </c>
      <c r="T25" s="158">
        <f>[1]A案葷食國小!H136</f>
        <v>517.5</v>
      </c>
    </row>
    <row r="26" spans="1:22" ht="15.75" customHeight="1" x14ac:dyDescent="0.25">
      <c r="A26" s="173" t="s">
        <v>177</v>
      </c>
      <c r="B26" s="173"/>
      <c r="C26" s="173"/>
      <c r="D26" s="173"/>
      <c r="E26" s="173"/>
      <c r="F26" s="173"/>
      <c r="G26" s="174"/>
      <c r="H26" s="173"/>
      <c r="I26" s="174"/>
      <c r="J26" s="173"/>
      <c r="K26" s="174"/>
      <c r="L26" s="173"/>
      <c r="M26" s="174"/>
      <c r="N26" s="173"/>
      <c r="O26" s="173"/>
      <c r="P26" s="173"/>
      <c r="Q26" s="173"/>
      <c r="R26" s="173"/>
      <c r="S26" s="173"/>
      <c r="T26" s="173"/>
      <c r="U26" s="8"/>
      <c r="V26" s="8"/>
    </row>
    <row r="27" spans="1:22" ht="15.75" customHeight="1" x14ac:dyDescent="0.25">
      <c r="A27" s="175" t="s">
        <v>25</v>
      </c>
      <c r="B27" s="175"/>
      <c r="C27" s="175"/>
      <c r="D27" s="175"/>
      <c r="E27" s="175"/>
      <c r="F27" s="175"/>
      <c r="G27" s="176"/>
      <c r="H27" s="175"/>
      <c r="I27" s="176"/>
      <c r="J27" s="175"/>
      <c r="K27" s="176"/>
      <c r="L27" s="175"/>
      <c r="M27" s="176"/>
      <c r="N27" s="175"/>
      <c r="O27" s="176"/>
      <c r="P27" s="175"/>
      <c r="Q27" s="175"/>
      <c r="R27" s="175"/>
      <c r="S27" s="175"/>
      <c r="T27" s="175"/>
    </row>
    <row r="28" spans="1:22" ht="15.75" customHeight="1" x14ac:dyDescent="0.25">
      <c r="A28" s="175" t="s">
        <v>26</v>
      </c>
      <c r="B28" s="175"/>
      <c r="C28" s="175"/>
      <c r="D28" s="175"/>
      <c r="E28" s="175"/>
      <c r="F28" s="175"/>
      <c r="G28" s="176"/>
      <c r="H28" s="175"/>
      <c r="I28" s="176"/>
      <c r="J28" s="175"/>
      <c r="K28" s="176"/>
      <c r="L28" s="175"/>
      <c r="M28" s="176"/>
      <c r="N28" s="175"/>
      <c r="O28" s="176"/>
      <c r="P28" s="175"/>
      <c r="Q28" s="175"/>
      <c r="R28" s="175"/>
      <c r="S28" s="175"/>
      <c r="T28" s="175"/>
    </row>
    <row r="29" spans="1:22" ht="15.75" customHeight="1" x14ac:dyDescent="0.25">
      <c r="A29" s="175" t="s">
        <v>27</v>
      </c>
      <c r="B29" s="175"/>
      <c r="C29" s="175"/>
      <c r="D29" s="175"/>
      <c r="E29" s="175"/>
      <c r="F29" s="175"/>
      <c r="G29" s="176"/>
      <c r="H29" s="175"/>
      <c r="I29" s="176"/>
      <c r="J29" s="175"/>
      <c r="K29" s="176"/>
      <c r="L29" s="175"/>
      <c r="M29" s="176"/>
      <c r="N29" s="175"/>
      <c r="O29" s="176"/>
      <c r="P29" s="175"/>
      <c r="Q29" s="175"/>
      <c r="R29" s="175"/>
      <c r="S29" s="175"/>
      <c r="T29" s="175"/>
    </row>
    <row r="30" spans="1:22" ht="15.75" customHeight="1" x14ac:dyDescent="0.25">
      <c r="A30" s="175" t="s">
        <v>28</v>
      </c>
      <c r="B30" s="175"/>
      <c r="C30" s="175"/>
      <c r="D30" s="175"/>
      <c r="E30" s="175"/>
      <c r="F30" s="175"/>
      <c r="G30" s="176"/>
      <c r="H30" s="175"/>
      <c r="I30" s="176"/>
      <c r="J30" s="175"/>
      <c r="K30" s="176"/>
      <c r="L30" s="175"/>
      <c r="M30" s="176"/>
      <c r="N30" s="175"/>
      <c r="O30" s="176"/>
      <c r="P30" s="175"/>
      <c r="Q30" s="175"/>
      <c r="R30" s="175"/>
      <c r="S30" s="175"/>
      <c r="T30" s="175"/>
    </row>
    <row r="31" spans="1:22" ht="15.75" customHeight="1" x14ac:dyDescent="0.25">
      <c r="A31" s="177" t="s">
        <v>316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1:22" ht="15.75" customHeight="1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1:23" ht="15.75" customHeight="1" x14ac:dyDescent="0.25">
      <c r="G33" s="9"/>
      <c r="I33" s="9"/>
      <c r="K33" s="9"/>
      <c r="M33" s="9"/>
    </row>
    <row r="34" spans="1:23" ht="15.75" customHeight="1" x14ac:dyDescent="0.25">
      <c r="A34" s="146" t="s">
        <v>30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8"/>
    </row>
    <row r="35" spans="1:23" ht="15.75" customHeight="1" x14ac:dyDescent="0.25">
      <c r="A35" s="81" t="s">
        <v>0</v>
      </c>
      <c r="B35" s="82" t="s">
        <v>3</v>
      </c>
      <c r="C35" s="82" t="s">
        <v>31</v>
      </c>
      <c r="D35" s="10" t="s">
        <v>32</v>
      </c>
      <c r="E35" s="82" t="s">
        <v>5</v>
      </c>
      <c r="F35" s="82" t="s">
        <v>31</v>
      </c>
      <c r="G35" s="10" t="s">
        <v>32</v>
      </c>
      <c r="H35" s="82" t="s">
        <v>7</v>
      </c>
      <c r="I35" s="82" t="s">
        <v>31</v>
      </c>
      <c r="J35" s="10" t="s">
        <v>32</v>
      </c>
      <c r="K35" s="82" t="s">
        <v>9</v>
      </c>
      <c r="L35" s="82" t="s">
        <v>31</v>
      </c>
      <c r="M35" s="10" t="s">
        <v>32</v>
      </c>
      <c r="N35" s="82" t="s">
        <v>11</v>
      </c>
      <c r="O35" s="82" t="s">
        <v>31</v>
      </c>
      <c r="P35" s="10" t="s">
        <v>32</v>
      </c>
    </row>
    <row r="36" spans="1:23" ht="15.75" customHeight="1" x14ac:dyDescent="0.25">
      <c r="A36" s="11" t="s">
        <v>178</v>
      </c>
      <c r="B36" s="12" t="s">
        <v>33</v>
      </c>
      <c r="C36" s="13"/>
      <c r="D36" s="14"/>
      <c r="E36" s="12" t="s">
        <v>34</v>
      </c>
      <c r="F36" s="13"/>
      <c r="G36" s="14"/>
      <c r="H36" s="12" t="s">
        <v>179</v>
      </c>
      <c r="I36" s="13"/>
      <c r="J36" s="14"/>
      <c r="K36" s="67" t="s">
        <v>35</v>
      </c>
      <c r="L36" s="67"/>
      <c r="M36" s="67"/>
      <c r="N36" s="15" t="s">
        <v>36</v>
      </c>
      <c r="O36" s="16"/>
      <c r="P36" s="17"/>
    </row>
    <row r="37" spans="1:23" ht="15.75" customHeight="1" x14ac:dyDescent="0.25">
      <c r="A37" s="18"/>
      <c r="B37" s="19" t="s">
        <v>37</v>
      </c>
      <c r="C37" s="19">
        <v>10</v>
      </c>
      <c r="D37" s="20" t="str">
        <f t="shared" ref="D37:D41" si="5">IF(C37,"公斤","")</f>
        <v>公斤</v>
      </c>
      <c r="E37" s="19" t="s">
        <v>38</v>
      </c>
      <c r="F37" s="19">
        <v>6</v>
      </c>
      <c r="G37" s="20" t="str">
        <f t="shared" ref="G37:G41" si="6">IF(F37,"公斤","")</f>
        <v>公斤</v>
      </c>
      <c r="H37" s="19" t="s">
        <v>180</v>
      </c>
      <c r="I37" s="19">
        <v>0.2</v>
      </c>
      <c r="J37" s="20" t="str">
        <f t="shared" ref="J37:J41" si="7">IF(I37,"公斤","")</f>
        <v>公斤</v>
      </c>
      <c r="K37" s="68" t="s">
        <v>9</v>
      </c>
      <c r="L37" s="68">
        <v>7</v>
      </c>
      <c r="M37" s="68" t="str">
        <f t="shared" ref="M37:M41" si="8">IF(L37,"公斤","")</f>
        <v>公斤</v>
      </c>
      <c r="N37" s="19" t="s">
        <v>40</v>
      </c>
      <c r="O37" s="19">
        <v>4</v>
      </c>
      <c r="P37" s="23" t="s">
        <v>32</v>
      </c>
    </row>
    <row r="38" spans="1:23" ht="15.75" customHeight="1" x14ac:dyDescent="0.25">
      <c r="A38" s="18"/>
      <c r="B38" s="19"/>
      <c r="C38" s="19"/>
      <c r="D38" s="20" t="str">
        <f t="shared" si="5"/>
        <v/>
      </c>
      <c r="E38" s="19" t="s">
        <v>41</v>
      </c>
      <c r="F38" s="19">
        <v>2</v>
      </c>
      <c r="G38" s="20" t="str">
        <f t="shared" si="6"/>
        <v>公斤</v>
      </c>
      <c r="H38" s="19" t="s">
        <v>181</v>
      </c>
      <c r="I38" s="19">
        <v>0.05</v>
      </c>
      <c r="J38" s="20" t="str">
        <f t="shared" si="7"/>
        <v>公斤</v>
      </c>
      <c r="K38" s="69" t="s">
        <v>42</v>
      </c>
      <c r="L38" s="69">
        <v>0.05</v>
      </c>
      <c r="M38" s="68" t="str">
        <f t="shared" si="8"/>
        <v>公斤</v>
      </c>
      <c r="N38" s="19" t="s">
        <v>43</v>
      </c>
      <c r="O38" s="19">
        <v>0.05</v>
      </c>
      <c r="P38" s="23" t="s">
        <v>32</v>
      </c>
    </row>
    <row r="39" spans="1:23" ht="15.75" customHeight="1" x14ac:dyDescent="0.25">
      <c r="A39" s="18"/>
      <c r="B39" s="19"/>
      <c r="C39" s="19"/>
      <c r="D39" s="20" t="str">
        <f t="shared" si="5"/>
        <v/>
      </c>
      <c r="E39" s="19" t="s">
        <v>44</v>
      </c>
      <c r="F39" s="19">
        <v>0.5</v>
      </c>
      <c r="G39" s="20" t="str">
        <f t="shared" si="6"/>
        <v>公斤</v>
      </c>
      <c r="H39" s="19" t="s">
        <v>182</v>
      </c>
      <c r="I39" s="19">
        <v>6.5</v>
      </c>
      <c r="J39" s="20" t="str">
        <f t="shared" si="7"/>
        <v>公斤</v>
      </c>
      <c r="K39" s="69"/>
      <c r="L39" s="69"/>
      <c r="M39" s="68" t="str">
        <f t="shared" si="8"/>
        <v/>
      </c>
      <c r="N39" s="19" t="s">
        <v>46</v>
      </c>
      <c r="O39" s="19">
        <v>0.6</v>
      </c>
      <c r="P39" s="23" t="s">
        <v>32</v>
      </c>
    </row>
    <row r="40" spans="1:23" ht="15.75" customHeight="1" x14ac:dyDescent="0.25">
      <c r="A40" s="18"/>
      <c r="B40" s="19"/>
      <c r="C40" s="19"/>
      <c r="D40" s="20" t="str">
        <f t="shared" si="5"/>
        <v/>
      </c>
      <c r="E40" s="19" t="s">
        <v>47</v>
      </c>
      <c r="F40" s="19">
        <v>2.5</v>
      </c>
      <c r="G40" s="20" t="str">
        <f t="shared" si="6"/>
        <v>公斤</v>
      </c>
      <c r="H40" s="19"/>
      <c r="I40" s="19"/>
      <c r="J40" s="20" t="str">
        <f t="shared" si="7"/>
        <v/>
      </c>
      <c r="K40" s="69"/>
      <c r="L40" s="69"/>
      <c r="M40" s="68" t="str">
        <f t="shared" si="8"/>
        <v/>
      </c>
      <c r="N40" s="19"/>
      <c r="O40" s="19"/>
      <c r="P40" s="23"/>
    </row>
    <row r="41" spans="1:23" ht="15.75" customHeight="1" thickBot="1" x14ac:dyDescent="0.3">
      <c r="A41" s="18"/>
      <c r="B41" s="25"/>
      <c r="C41" s="25"/>
      <c r="D41" s="20" t="str">
        <f t="shared" si="5"/>
        <v/>
      </c>
      <c r="E41" s="25" t="s">
        <v>48</v>
      </c>
      <c r="F41" s="25"/>
      <c r="G41" s="20" t="str">
        <f t="shared" si="6"/>
        <v/>
      </c>
      <c r="H41" s="25"/>
      <c r="I41" s="25"/>
      <c r="J41" s="20" t="str">
        <f t="shared" si="7"/>
        <v/>
      </c>
      <c r="K41" s="69"/>
      <c r="L41" s="69"/>
      <c r="M41" s="68" t="str">
        <f t="shared" si="8"/>
        <v/>
      </c>
      <c r="N41" s="25"/>
      <c r="O41" s="25"/>
      <c r="P41" s="23"/>
    </row>
    <row r="42" spans="1:23" ht="15.75" customHeight="1" x14ac:dyDescent="0.25">
      <c r="A42" s="18" t="s">
        <v>183</v>
      </c>
      <c r="B42" s="12" t="s">
        <v>49</v>
      </c>
      <c r="C42" s="13"/>
      <c r="D42" s="20"/>
      <c r="E42" s="12" t="s">
        <v>50</v>
      </c>
      <c r="F42" s="13"/>
      <c r="G42" s="20"/>
      <c r="H42" s="26" t="s">
        <v>51</v>
      </c>
      <c r="I42" s="13"/>
      <c r="J42" s="20"/>
      <c r="K42" s="69" t="s">
        <v>35</v>
      </c>
      <c r="L42" s="69"/>
      <c r="M42" s="69"/>
      <c r="N42" s="12" t="s">
        <v>184</v>
      </c>
      <c r="O42" s="13"/>
      <c r="P42" s="23"/>
    </row>
    <row r="43" spans="1:23" ht="15.75" customHeight="1" x14ac:dyDescent="0.25">
      <c r="A43" s="27"/>
      <c r="B43" s="19" t="s">
        <v>37</v>
      </c>
      <c r="C43" s="19">
        <v>7</v>
      </c>
      <c r="D43" s="20" t="str">
        <f t="shared" ref="D43:D47" si="9">IF(C43,"公斤","")</f>
        <v>公斤</v>
      </c>
      <c r="E43" s="19" t="s">
        <v>52</v>
      </c>
      <c r="F43" s="19">
        <v>9</v>
      </c>
      <c r="G43" s="20" t="str">
        <f t="shared" ref="G43:G47" si="10">IF(F43,"公斤","")</f>
        <v>公斤</v>
      </c>
      <c r="H43" s="20" t="s">
        <v>53</v>
      </c>
      <c r="I43" s="20">
        <v>4</v>
      </c>
      <c r="J43" s="20" t="str">
        <f t="shared" ref="J43:J47" si="11">IF(I43,"公斤","")</f>
        <v>公斤</v>
      </c>
      <c r="K43" s="68" t="s">
        <v>9</v>
      </c>
      <c r="L43" s="68">
        <v>7</v>
      </c>
      <c r="M43" s="68" t="str">
        <f t="shared" ref="M43:M47" si="12">IF(L43,"公斤","")</f>
        <v>公斤</v>
      </c>
      <c r="N43" s="19" t="s">
        <v>184</v>
      </c>
      <c r="O43" s="19">
        <v>1.9</v>
      </c>
      <c r="P43" s="23" t="s">
        <v>32</v>
      </c>
    </row>
    <row r="44" spans="1:23" ht="15.75" customHeight="1" x14ac:dyDescent="0.25">
      <c r="A44" s="27"/>
      <c r="B44" s="19" t="s">
        <v>54</v>
      </c>
      <c r="C44" s="19">
        <v>3</v>
      </c>
      <c r="D44" s="20" t="str">
        <f t="shared" si="9"/>
        <v>公斤</v>
      </c>
      <c r="E44" s="19" t="s">
        <v>55</v>
      </c>
      <c r="F44" s="19"/>
      <c r="G44" s="20" t="str">
        <f t="shared" si="10"/>
        <v/>
      </c>
      <c r="H44" s="20" t="s">
        <v>56</v>
      </c>
      <c r="I44" s="20">
        <v>0.5</v>
      </c>
      <c r="J44" s="20" t="str">
        <f t="shared" si="11"/>
        <v>公斤</v>
      </c>
      <c r="K44" s="69" t="s">
        <v>42</v>
      </c>
      <c r="L44" s="69">
        <v>0.05</v>
      </c>
      <c r="M44" s="68" t="str">
        <f t="shared" si="12"/>
        <v>公斤</v>
      </c>
      <c r="N44" s="21"/>
      <c r="O44" s="19"/>
      <c r="P44" s="23"/>
    </row>
    <row r="45" spans="1:23" ht="15.75" customHeight="1" x14ac:dyDescent="0.25">
      <c r="A45" s="27"/>
      <c r="B45" s="19"/>
      <c r="C45" s="19"/>
      <c r="D45" s="20" t="str">
        <f t="shared" si="9"/>
        <v/>
      </c>
      <c r="E45" s="19"/>
      <c r="F45" s="19"/>
      <c r="G45" s="20" t="str">
        <f t="shared" si="10"/>
        <v/>
      </c>
      <c r="H45" s="20" t="s">
        <v>58</v>
      </c>
      <c r="I45" s="20">
        <v>0.01</v>
      </c>
      <c r="J45" s="20" t="str">
        <f t="shared" si="11"/>
        <v>公斤</v>
      </c>
      <c r="K45" s="69"/>
      <c r="L45" s="69"/>
      <c r="M45" s="68" t="str">
        <f t="shared" si="12"/>
        <v/>
      </c>
      <c r="N45" s="28"/>
      <c r="O45" s="19"/>
      <c r="P45" s="23"/>
    </row>
    <row r="46" spans="1:23" ht="15.75" customHeight="1" x14ac:dyDescent="0.25">
      <c r="A46" s="27"/>
      <c r="B46" s="19"/>
      <c r="C46" s="19"/>
      <c r="D46" s="20" t="str">
        <f t="shared" si="9"/>
        <v/>
      </c>
      <c r="E46" s="19"/>
      <c r="F46" s="19"/>
      <c r="G46" s="20" t="str">
        <f t="shared" si="10"/>
        <v/>
      </c>
      <c r="H46" s="20" t="s">
        <v>42</v>
      </c>
      <c r="I46" s="20">
        <v>0.05</v>
      </c>
      <c r="J46" s="20" t="str">
        <f t="shared" si="11"/>
        <v>公斤</v>
      </c>
      <c r="K46" s="69"/>
      <c r="L46" s="69"/>
      <c r="M46" s="68" t="str">
        <f t="shared" si="12"/>
        <v/>
      </c>
      <c r="N46" s="19"/>
      <c r="O46" s="19"/>
      <c r="P46" s="23"/>
    </row>
    <row r="47" spans="1:23" ht="15.75" customHeight="1" thickBot="1" x14ac:dyDescent="0.3">
      <c r="A47" s="29"/>
      <c r="B47" s="25"/>
      <c r="C47" s="25"/>
      <c r="D47" s="30" t="str">
        <f t="shared" si="9"/>
        <v/>
      </c>
      <c r="E47" s="25"/>
      <c r="F47" s="25"/>
      <c r="G47" s="30" t="str">
        <f t="shared" si="10"/>
        <v/>
      </c>
      <c r="H47" s="30"/>
      <c r="I47" s="30"/>
      <c r="J47" s="30" t="str">
        <f t="shared" si="11"/>
        <v/>
      </c>
      <c r="K47" s="70"/>
      <c r="L47" s="70"/>
      <c r="M47" s="71" t="str">
        <f t="shared" si="12"/>
        <v/>
      </c>
      <c r="N47" s="25"/>
      <c r="O47" s="25"/>
      <c r="P47" s="32"/>
    </row>
    <row r="48" spans="1:23" ht="15.75" customHeight="1" x14ac:dyDescent="0.25">
      <c r="A48" s="33" t="s">
        <v>185</v>
      </c>
      <c r="B48" s="12" t="s">
        <v>59</v>
      </c>
      <c r="C48" s="13"/>
      <c r="D48" s="34"/>
      <c r="E48" s="12" t="s">
        <v>60</v>
      </c>
      <c r="F48" s="13"/>
      <c r="G48" s="35"/>
      <c r="H48" s="36" t="s">
        <v>61</v>
      </c>
      <c r="I48" s="37"/>
      <c r="J48" s="35"/>
      <c r="K48" s="72" t="s">
        <v>35</v>
      </c>
      <c r="L48" s="72"/>
      <c r="M48" s="72"/>
      <c r="N48" s="12" t="s">
        <v>62</v>
      </c>
      <c r="O48" s="13"/>
      <c r="P48" s="23"/>
    </row>
    <row r="49" spans="1:16" ht="15.75" customHeight="1" x14ac:dyDescent="0.25">
      <c r="A49" s="39"/>
      <c r="B49" s="19" t="s">
        <v>63</v>
      </c>
      <c r="C49" s="19">
        <v>4</v>
      </c>
      <c r="D49" s="20" t="str">
        <f t="shared" ref="D49:D53" si="13">IF(C49,"公斤","")</f>
        <v>公斤</v>
      </c>
      <c r="E49" s="19" t="s">
        <v>64</v>
      </c>
      <c r="F49" s="19">
        <v>6</v>
      </c>
      <c r="G49" s="40" t="str">
        <f t="shared" ref="G49:G53" si="14">IF(F49,"公斤","")</f>
        <v>公斤</v>
      </c>
      <c r="H49" s="19" t="s">
        <v>38</v>
      </c>
      <c r="I49" s="19">
        <v>0.6</v>
      </c>
      <c r="J49" s="40" t="str">
        <f t="shared" ref="J49:J53" si="15">IF(I49,"公斤","")</f>
        <v>公斤</v>
      </c>
      <c r="K49" s="73" t="s">
        <v>9</v>
      </c>
      <c r="L49" s="73">
        <v>7</v>
      </c>
      <c r="M49" s="73" t="str">
        <f t="shared" ref="M49:M53" si="16">IF(L49,"公斤","")</f>
        <v>公斤</v>
      </c>
      <c r="N49" s="19" t="s">
        <v>39</v>
      </c>
      <c r="O49" s="19">
        <v>0.6</v>
      </c>
      <c r="P49" s="23" t="s">
        <v>32</v>
      </c>
    </row>
    <row r="50" spans="1:16" ht="15.75" customHeight="1" x14ac:dyDescent="0.25">
      <c r="A50" s="39"/>
      <c r="B50" s="19"/>
      <c r="C50" s="19"/>
      <c r="D50" s="20" t="str">
        <f t="shared" si="13"/>
        <v/>
      </c>
      <c r="E50" s="19" t="s">
        <v>66</v>
      </c>
      <c r="F50" s="19">
        <v>2.5</v>
      </c>
      <c r="G50" s="40" t="str">
        <f t="shared" si="14"/>
        <v>公斤</v>
      </c>
      <c r="H50" s="19" t="s">
        <v>67</v>
      </c>
      <c r="I50" s="19">
        <v>5</v>
      </c>
      <c r="J50" s="40" t="str">
        <f t="shared" si="15"/>
        <v>公斤</v>
      </c>
      <c r="K50" s="74" t="s">
        <v>42</v>
      </c>
      <c r="L50" s="74">
        <v>0.05</v>
      </c>
      <c r="M50" s="73" t="str">
        <f t="shared" si="16"/>
        <v>公斤</v>
      </c>
      <c r="N50" s="21" t="s">
        <v>54</v>
      </c>
      <c r="O50" s="21">
        <v>4</v>
      </c>
      <c r="P50" s="23" t="s">
        <v>32</v>
      </c>
    </row>
    <row r="51" spans="1:16" ht="15.75" customHeight="1" x14ac:dyDescent="0.25">
      <c r="A51" s="39"/>
      <c r="B51" s="19"/>
      <c r="C51" s="19"/>
      <c r="D51" s="20" t="str">
        <f t="shared" si="13"/>
        <v/>
      </c>
      <c r="E51" s="19" t="s">
        <v>42</v>
      </c>
      <c r="F51" s="19">
        <v>0.05</v>
      </c>
      <c r="G51" s="40" t="str">
        <f t="shared" si="14"/>
        <v>公斤</v>
      </c>
      <c r="H51" s="19" t="s">
        <v>69</v>
      </c>
      <c r="I51" s="19">
        <v>0.5</v>
      </c>
      <c r="J51" s="40" t="str">
        <f t="shared" si="15"/>
        <v>公斤</v>
      </c>
      <c r="K51" s="74"/>
      <c r="L51" s="74"/>
      <c r="M51" s="73" t="str">
        <f t="shared" si="16"/>
        <v/>
      </c>
      <c r="N51" s="19" t="s">
        <v>44</v>
      </c>
      <c r="O51" s="19">
        <v>0.5</v>
      </c>
      <c r="P51" s="23" t="s">
        <v>32</v>
      </c>
    </row>
    <row r="52" spans="1:16" ht="15.75" customHeight="1" x14ac:dyDescent="0.25">
      <c r="A52" s="39"/>
      <c r="B52" s="19"/>
      <c r="C52" s="19"/>
      <c r="D52" s="20" t="str">
        <f t="shared" si="13"/>
        <v/>
      </c>
      <c r="E52" s="19"/>
      <c r="F52" s="19"/>
      <c r="G52" s="40" t="str">
        <f t="shared" si="14"/>
        <v/>
      </c>
      <c r="H52" s="19" t="s">
        <v>44</v>
      </c>
      <c r="I52" s="19">
        <v>0.5</v>
      </c>
      <c r="J52" s="40" t="str">
        <f t="shared" si="15"/>
        <v>公斤</v>
      </c>
      <c r="K52" s="74"/>
      <c r="L52" s="74"/>
      <c r="M52" s="73" t="str">
        <f t="shared" si="16"/>
        <v/>
      </c>
      <c r="N52" s="19" t="s">
        <v>58</v>
      </c>
      <c r="O52" s="19">
        <v>0.05</v>
      </c>
      <c r="P52" s="23" t="s">
        <v>32</v>
      </c>
    </row>
    <row r="53" spans="1:16" ht="15.75" customHeight="1" thickBot="1" x14ac:dyDescent="0.3">
      <c r="A53" s="39"/>
      <c r="B53" s="25"/>
      <c r="C53" s="25"/>
      <c r="D53" s="20" t="str">
        <f t="shared" si="13"/>
        <v/>
      </c>
      <c r="E53" s="25"/>
      <c r="F53" s="25"/>
      <c r="G53" s="40" t="str">
        <f t="shared" si="14"/>
        <v/>
      </c>
      <c r="H53" s="25" t="s">
        <v>42</v>
      </c>
      <c r="I53" s="25">
        <v>0.05</v>
      </c>
      <c r="J53" s="40" t="str">
        <f t="shared" si="15"/>
        <v>公斤</v>
      </c>
      <c r="K53" s="74"/>
      <c r="L53" s="74"/>
      <c r="M53" s="73" t="str">
        <f t="shared" si="16"/>
        <v/>
      </c>
      <c r="N53" s="25" t="s">
        <v>70</v>
      </c>
      <c r="O53" s="25">
        <v>2</v>
      </c>
      <c r="P53" s="23" t="s">
        <v>32</v>
      </c>
    </row>
    <row r="54" spans="1:16" ht="15.75" customHeight="1" x14ac:dyDescent="0.25">
      <c r="A54" s="42" t="s">
        <v>186</v>
      </c>
      <c r="B54" s="12" t="s">
        <v>49</v>
      </c>
      <c r="C54" s="13"/>
      <c r="D54" s="20"/>
      <c r="E54" s="12" t="s">
        <v>71</v>
      </c>
      <c r="F54" s="13"/>
      <c r="G54" s="40"/>
      <c r="H54" s="43" t="s">
        <v>72</v>
      </c>
      <c r="I54" s="13"/>
      <c r="J54" s="40"/>
      <c r="K54" s="74" t="s">
        <v>35</v>
      </c>
      <c r="L54" s="74"/>
      <c r="M54" s="74"/>
      <c r="N54" s="26" t="s">
        <v>73</v>
      </c>
      <c r="O54" s="13"/>
      <c r="P54" s="23"/>
    </row>
    <row r="55" spans="1:16" ht="15.75" customHeight="1" x14ac:dyDescent="0.25">
      <c r="A55" s="39"/>
      <c r="B55" s="19" t="s">
        <v>37</v>
      </c>
      <c r="C55" s="19">
        <v>7</v>
      </c>
      <c r="D55" s="20" t="str">
        <f t="shared" ref="D55:D59" si="17">IF(C55,"公斤","")</f>
        <v>公斤</v>
      </c>
      <c r="E55" s="19" t="s">
        <v>187</v>
      </c>
      <c r="F55" s="19">
        <v>6.5</v>
      </c>
      <c r="G55" s="40" t="str">
        <f t="shared" ref="G55:G58" si="18">IF(F55,"公斤","")</f>
        <v>公斤</v>
      </c>
      <c r="H55" s="21" t="s">
        <v>74</v>
      </c>
      <c r="I55" s="21">
        <v>4.5</v>
      </c>
      <c r="J55" s="40" t="str">
        <f t="shared" ref="J55:J59" si="19">IF(I55,"公斤","")</f>
        <v>公斤</v>
      </c>
      <c r="K55" s="73" t="s">
        <v>9</v>
      </c>
      <c r="L55" s="73">
        <v>7</v>
      </c>
      <c r="M55" s="73" t="str">
        <f t="shared" ref="M55:M59" si="20">IF(L55,"公斤","")</f>
        <v>公斤</v>
      </c>
      <c r="N55" s="21" t="s">
        <v>75</v>
      </c>
      <c r="O55" s="21">
        <v>5</v>
      </c>
      <c r="P55" s="23" t="s">
        <v>32</v>
      </c>
    </row>
    <row r="56" spans="1:16" ht="15.75" customHeight="1" x14ac:dyDescent="0.25">
      <c r="A56" s="39"/>
      <c r="B56" s="19" t="s">
        <v>54</v>
      </c>
      <c r="C56" s="19">
        <v>3</v>
      </c>
      <c r="D56" s="20" t="str">
        <f t="shared" si="17"/>
        <v>公斤</v>
      </c>
      <c r="E56" s="19" t="s">
        <v>76</v>
      </c>
      <c r="F56" s="19">
        <v>4</v>
      </c>
      <c r="G56" s="40" t="str">
        <f t="shared" si="18"/>
        <v>公斤</v>
      </c>
      <c r="H56" s="21" t="s">
        <v>77</v>
      </c>
      <c r="I56" s="21"/>
      <c r="J56" s="40" t="str">
        <f t="shared" si="19"/>
        <v/>
      </c>
      <c r="K56" s="74" t="s">
        <v>42</v>
      </c>
      <c r="L56" s="74">
        <v>0.05</v>
      </c>
      <c r="M56" s="73" t="str">
        <f t="shared" si="20"/>
        <v>公斤</v>
      </c>
      <c r="N56" s="19" t="s">
        <v>78</v>
      </c>
      <c r="O56" s="20">
        <v>1</v>
      </c>
      <c r="P56" s="23" t="s">
        <v>32</v>
      </c>
    </row>
    <row r="57" spans="1:16" ht="15.75" customHeight="1" x14ac:dyDescent="0.25">
      <c r="A57" s="39"/>
      <c r="B57" s="19"/>
      <c r="C57" s="19"/>
      <c r="D57" s="20" t="str">
        <f t="shared" si="17"/>
        <v/>
      </c>
      <c r="E57" s="19" t="s">
        <v>44</v>
      </c>
      <c r="F57" s="19">
        <v>0.5</v>
      </c>
      <c r="G57" s="40" t="str">
        <f t="shared" si="18"/>
        <v>公斤</v>
      </c>
      <c r="H57" s="21"/>
      <c r="I57" s="21"/>
      <c r="J57" s="40" t="str">
        <f t="shared" si="19"/>
        <v/>
      </c>
      <c r="K57" s="74"/>
      <c r="L57" s="74"/>
      <c r="M57" s="73" t="str">
        <f t="shared" si="20"/>
        <v/>
      </c>
      <c r="N57" s="20"/>
      <c r="O57" s="20"/>
      <c r="P57" s="23"/>
    </row>
    <row r="58" spans="1:16" ht="15.75" customHeight="1" x14ac:dyDescent="0.25">
      <c r="A58" s="39"/>
      <c r="B58" s="19"/>
      <c r="C58" s="19"/>
      <c r="D58" s="20" t="str">
        <f t="shared" si="17"/>
        <v/>
      </c>
      <c r="E58" s="19" t="s">
        <v>79</v>
      </c>
      <c r="F58" s="19">
        <v>0.01</v>
      </c>
      <c r="G58" s="40" t="str">
        <f t="shared" si="18"/>
        <v>公斤</v>
      </c>
      <c r="H58" s="19"/>
      <c r="I58" s="19"/>
      <c r="J58" s="40" t="str">
        <f t="shared" si="19"/>
        <v/>
      </c>
      <c r="K58" s="74"/>
      <c r="L58" s="74"/>
      <c r="M58" s="73" t="str">
        <f t="shared" si="20"/>
        <v/>
      </c>
      <c r="N58" s="20"/>
      <c r="O58" s="20"/>
      <c r="P58" s="23"/>
    </row>
    <row r="59" spans="1:16" ht="15.75" customHeight="1" thickBot="1" x14ac:dyDescent="0.3">
      <c r="A59" s="39"/>
      <c r="B59" s="25"/>
      <c r="C59" s="25"/>
      <c r="D59" s="20" t="str">
        <f t="shared" si="17"/>
        <v/>
      </c>
      <c r="E59" s="25" t="s">
        <v>42</v>
      </c>
      <c r="F59" s="25">
        <v>0.05</v>
      </c>
      <c r="G59" s="44"/>
      <c r="H59" s="25"/>
      <c r="I59" s="25"/>
      <c r="J59" s="40" t="str">
        <f t="shared" si="19"/>
        <v/>
      </c>
      <c r="K59" s="74"/>
      <c r="L59" s="74"/>
      <c r="M59" s="73" t="str">
        <f t="shared" si="20"/>
        <v/>
      </c>
      <c r="N59" s="30"/>
      <c r="O59" s="30"/>
      <c r="P59" s="23"/>
    </row>
    <row r="60" spans="1:16" ht="15.75" customHeight="1" x14ac:dyDescent="0.25">
      <c r="A60" s="42" t="s">
        <v>188</v>
      </c>
      <c r="B60" s="12" t="s">
        <v>80</v>
      </c>
      <c r="C60" s="13"/>
      <c r="D60" s="20"/>
      <c r="E60" s="12" t="s">
        <v>81</v>
      </c>
      <c r="F60" s="13"/>
      <c r="G60" s="40"/>
      <c r="H60" s="43" t="s">
        <v>189</v>
      </c>
      <c r="I60" s="13"/>
      <c r="J60" s="41"/>
      <c r="K60" s="74" t="s">
        <v>35</v>
      </c>
      <c r="L60" s="74"/>
      <c r="M60" s="74"/>
      <c r="N60" s="12" t="s">
        <v>190</v>
      </c>
      <c r="O60" s="13"/>
      <c r="P60" s="23"/>
    </row>
    <row r="61" spans="1:16" ht="15.75" customHeight="1" x14ac:dyDescent="0.25">
      <c r="A61" s="39"/>
      <c r="B61" s="19" t="s">
        <v>37</v>
      </c>
      <c r="C61" s="19">
        <v>10</v>
      </c>
      <c r="D61" s="20" t="str">
        <f t="shared" ref="D61:D65" si="21">IF(C61,"公斤","")</f>
        <v>公斤</v>
      </c>
      <c r="E61" s="19" t="s">
        <v>64</v>
      </c>
      <c r="F61" s="19">
        <v>6</v>
      </c>
      <c r="G61" s="40" t="str">
        <f t="shared" ref="G61:G65" si="22">IF(F61,"公斤","")</f>
        <v>公斤</v>
      </c>
      <c r="H61" s="21" t="s">
        <v>191</v>
      </c>
      <c r="I61" s="21">
        <v>1.5</v>
      </c>
      <c r="J61" s="41" t="str">
        <f t="shared" ref="J61:J64" si="23">IF(I61,"公斤","")</f>
        <v>公斤</v>
      </c>
      <c r="K61" s="73" t="s">
        <v>9</v>
      </c>
      <c r="L61" s="73">
        <v>7</v>
      </c>
      <c r="M61" s="73" t="str">
        <f t="shared" ref="M61:M65" si="24">IF(L61,"公斤","")</f>
        <v>公斤</v>
      </c>
      <c r="N61" s="19" t="s">
        <v>83</v>
      </c>
      <c r="O61" s="19">
        <v>0.1</v>
      </c>
      <c r="P61" s="23" t="s">
        <v>32</v>
      </c>
    </row>
    <row r="62" spans="1:16" ht="15.75" customHeight="1" x14ac:dyDescent="0.25">
      <c r="A62" s="39"/>
      <c r="B62" s="19" t="s">
        <v>77</v>
      </c>
      <c r="C62" s="19">
        <v>0.05</v>
      </c>
      <c r="D62" s="20" t="str">
        <f t="shared" si="21"/>
        <v>公斤</v>
      </c>
      <c r="E62" s="19" t="s">
        <v>84</v>
      </c>
      <c r="F62" s="19">
        <v>1</v>
      </c>
      <c r="G62" s="40" t="str">
        <f t="shared" si="22"/>
        <v>公斤</v>
      </c>
      <c r="H62" s="21" t="s">
        <v>85</v>
      </c>
      <c r="I62" s="21">
        <v>4</v>
      </c>
      <c r="J62" s="41" t="str">
        <f t="shared" si="23"/>
        <v>公斤</v>
      </c>
      <c r="K62" s="74" t="s">
        <v>42</v>
      </c>
      <c r="L62" s="74">
        <v>0.05</v>
      </c>
      <c r="M62" s="73" t="str">
        <f t="shared" si="24"/>
        <v>公斤</v>
      </c>
      <c r="N62" s="21" t="s">
        <v>192</v>
      </c>
      <c r="O62" s="19">
        <v>0.6</v>
      </c>
      <c r="P62" s="23" t="s">
        <v>32</v>
      </c>
    </row>
    <row r="63" spans="1:16" ht="15.75" customHeight="1" x14ac:dyDescent="0.25">
      <c r="A63" s="39"/>
      <c r="B63" s="19"/>
      <c r="C63" s="19"/>
      <c r="D63" s="20" t="str">
        <f t="shared" si="21"/>
        <v/>
      </c>
      <c r="E63" s="19" t="s">
        <v>44</v>
      </c>
      <c r="F63" s="19">
        <v>0.5</v>
      </c>
      <c r="G63" s="40" t="str">
        <f t="shared" si="22"/>
        <v>公斤</v>
      </c>
      <c r="H63" s="19" t="s">
        <v>42</v>
      </c>
      <c r="I63" s="19">
        <v>0.05</v>
      </c>
      <c r="J63" s="40" t="str">
        <f t="shared" si="23"/>
        <v>公斤</v>
      </c>
      <c r="K63" s="74"/>
      <c r="L63" s="74"/>
      <c r="M63" s="73" t="str">
        <f t="shared" si="24"/>
        <v/>
      </c>
      <c r="N63" s="19"/>
      <c r="O63" s="19"/>
      <c r="P63" s="23"/>
    </row>
    <row r="64" spans="1:16" ht="15.75" customHeight="1" x14ac:dyDescent="0.25">
      <c r="A64" s="39"/>
      <c r="B64" s="19"/>
      <c r="C64" s="19"/>
      <c r="D64" s="20" t="str">
        <f t="shared" si="21"/>
        <v/>
      </c>
      <c r="E64" s="19" t="s">
        <v>42</v>
      </c>
      <c r="F64" s="19">
        <v>0.05</v>
      </c>
      <c r="G64" s="40" t="str">
        <f t="shared" si="22"/>
        <v>公斤</v>
      </c>
      <c r="H64" s="19"/>
      <c r="I64" s="19"/>
      <c r="J64" s="41" t="str">
        <f t="shared" si="23"/>
        <v/>
      </c>
      <c r="K64" s="74"/>
      <c r="L64" s="74"/>
      <c r="M64" s="73" t="str">
        <f t="shared" si="24"/>
        <v/>
      </c>
      <c r="N64" s="19"/>
      <c r="O64" s="19"/>
      <c r="P64" s="23"/>
    </row>
    <row r="65" spans="1:16" ht="15.75" customHeight="1" thickBot="1" x14ac:dyDescent="0.3">
      <c r="A65" s="39"/>
      <c r="B65" s="25"/>
      <c r="C65" s="25"/>
      <c r="D65" s="20" t="str">
        <f t="shared" si="21"/>
        <v/>
      </c>
      <c r="E65" s="25"/>
      <c r="F65" s="25"/>
      <c r="G65" s="40" t="str">
        <f t="shared" si="22"/>
        <v/>
      </c>
      <c r="H65" s="25"/>
      <c r="I65" s="25"/>
      <c r="J65" s="40"/>
      <c r="K65" s="74"/>
      <c r="L65" s="74"/>
      <c r="M65" s="73" t="str">
        <f t="shared" si="24"/>
        <v/>
      </c>
      <c r="N65" s="25"/>
      <c r="O65" s="25"/>
      <c r="P65" s="23"/>
    </row>
    <row r="66" spans="1:16" ht="15.75" customHeight="1" x14ac:dyDescent="0.25">
      <c r="A66" s="42" t="s">
        <v>193</v>
      </c>
      <c r="B66" s="12" t="s">
        <v>33</v>
      </c>
      <c r="C66" s="13"/>
      <c r="D66" s="20"/>
      <c r="E66" s="45" t="s">
        <v>86</v>
      </c>
      <c r="F66" s="46"/>
      <c r="G66" s="40"/>
      <c r="H66" s="12" t="s">
        <v>87</v>
      </c>
      <c r="I66" s="13"/>
      <c r="J66" s="40"/>
      <c r="K66" s="74" t="s">
        <v>35</v>
      </c>
      <c r="L66" s="74"/>
      <c r="M66" s="74"/>
      <c r="N66" s="26" t="s">
        <v>88</v>
      </c>
      <c r="O66" s="13"/>
      <c r="P66" s="23"/>
    </row>
    <row r="67" spans="1:16" ht="15.75" customHeight="1" x14ac:dyDescent="0.25">
      <c r="A67" s="39"/>
      <c r="B67" s="20" t="s">
        <v>37</v>
      </c>
      <c r="C67" s="19">
        <v>10</v>
      </c>
      <c r="D67" s="20" t="str">
        <f t="shared" ref="D67:D71" si="25">IF(C67,"公斤","")</f>
        <v>公斤</v>
      </c>
      <c r="E67" s="19" t="s">
        <v>194</v>
      </c>
      <c r="F67" s="19">
        <v>3.5</v>
      </c>
      <c r="G67" s="40" t="str">
        <f t="shared" ref="G67:G75" si="26">IF(F67,"公斤","")</f>
        <v>公斤</v>
      </c>
      <c r="H67" s="19" t="s">
        <v>89</v>
      </c>
      <c r="I67" s="19">
        <v>0.3</v>
      </c>
      <c r="J67" s="40" t="str">
        <f t="shared" ref="J67:J71" si="27">IF(I67,"公斤","")</f>
        <v>公斤</v>
      </c>
      <c r="K67" s="73" t="s">
        <v>9</v>
      </c>
      <c r="L67" s="73">
        <v>7</v>
      </c>
      <c r="M67" s="73" t="str">
        <f t="shared" ref="M67:M71" si="28">IF(L67,"公斤","")</f>
        <v>公斤</v>
      </c>
      <c r="N67" s="20" t="s">
        <v>35</v>
      </c>
      <c r="O67" s="20">
        <v>3</v>
      </c>
      <c r="P67" s="23" t="s">
        <v>32</v>
      </c>
    </row>
    <row r="68" spans="1:16" ht="15.75" customHeight="1" x14ac:dyDescent="0.25">
      <c r="A68" s="39"/>
      <c r="B68" s="19"/>
      <c r="C68" s="19"/>
      <c r="D68" s="20" t="str">
        <f t="shared" si="25"/>
        <v/>
      </c>
      <c r="E68" s="19" t="s">
        <v>90</v>
      </c>
      <c r="F68" s="19">
        <v>3</v>
      </c>
      <c r="G68" s="40" t="str">
        <f t="shared" si="26"/>
        <v>公斤</v>
      </c>
      <c r="H68" s="19" t="s">
        <v>70</v>
      </c>
      <c r="I68" s="19">
        <v>6</v>
      </c>
      <c r="J68" s="40" t="str">
        <f t="shared" si="27"/>
        <v>公斤</v>
      </c>
      <c r="K68" s="74" t="s">
        <v>42</v>
      </c>
      <c r="L68" s="74">
        <v>0.05</v>
      </c>
      <c r="M68" s="73" t="str">
        <f t="shared" si="28"/>
        <v>公斤</v>
      </c>
      <c r="N68" s="22" t="s">
        <v>43</v>
      </c>
      <c r="O68" s="20">
        <v>0.05</v>
      </c>
      <c r="P68" s="23" t="s">
        <v>32</v>
      </c>
    </row>
    <row r="69" spans="1:16" ht="15.75" customHeight="1" x14ac:dyDescent="0.25">
      <c r="A69" s="39"/>
      <c r="B69" s="19"/>
      <c r="C69" s="19"/>
      <c r="D69" s="20" t="str">
        <f t="shared" si="25"/>
        <v/>
      </c>
      <c r="E69" s="19" t="s">
        <v>44</v>
      </c>
      <c r="F69" s="19">
        <v>0.5</v>
      </c>
      <c r="G69" s="40" t="str">
        <f t="shared" si="26"/>
        <v>公斤</v>
      </c>
      <c r="H69" s="22" t="s">
        <v>45</v>
      </c>
      <c r="I69" s="20">
        <v>0.01</v>
      </c>
      <c r="J69" s="40" t="str">
        <f t="shared" si="27"/>
        <v>公斤</v>
      </c>
      <c r="K69" s="74"/>
      <c r="L69" s="74"/>
      <c r="M69" s="73" t="str">
        <f t="shared" si="28"/>
        <v/>
      </c>
      <c r="N69" s="19" t="s">
        <v>46</v>
      </c>
      <c r="O69" s="5">
        <v>0.6</v>
      </c>
      <c r="P69" s="23" t="s">
        <v>32</v>
      </c>
    </row>
    <row r="70" spans="1:16" ht="15.75" customHeight="1" x14ac:dyDescent="0.25">
      <c r="A70" s="39"/>
      <c r="B70" s="19"/>
      <c r="C70" s="19"/>
      <c r="D70" s="20" t="str">
        <f t="shared" si="25"/>
        <v/>
      </c>
      <c r="E70" s="19" t="s">
        <v>64</v>
      </c>
      <c r="F70" s="19">
        <v>3</v>
      </c>
      <c r="G70" s="40" t="str">
        <f t="shared" si="26"/>
        <v>公斤</v>
      </c>
      <c r="H70" s="19" t="s">
        <v>42</v>
      </c>
      <c r="I70" s="19">
        <v>0.05</v>
      </c>
      <c r="J70" s="40" t="str">
        <f t="shared" si="27"/>
        <v>公斤</v>
      </c>
      <c r="K70" s="74"/>
      <c r="L70" s="74"/>
      <c r="M70" s="73" t="str">
        <f t="shared" si="28"/>
        <v/>
      </c>
      <c r="N70" s="5"/>
      <c r="O70" s="47"/>
      <c r="P70" s="23"/>
    </row>
    <row r="71" spans="1:16" ht="15.75" customHeight="1" thickBot="1" x14ac:dyDescent="0.3">
      <c r="A71" s="39"/>
      <c r="B71" s="25"/>
      <c r="C71" s="25"/>
      <c r="D71" s="20" t="str">
        <f t="shared" si="25"/>
        <v/>
      </c>
      <c r="E71" s="4" t="s">
        <v>91</v>
      </c>
      <c r="F71" s="4"/>
      <c r="G71" s="40" t="str">
        <f t="shared" si="26"/>
        <v/>
      </c>
      <c r="H71" s="20"/>
      <c r="I71" s="25"/>
      <c r="J71" s="40" t="str">
        <f t="shared" si="27"/>
        <v/>
      </c>
      <c r="K71" s="74"/>
      <c r="L71" s="74"/>
      <c r="M71" s="73" t="str">
        <f t="shared" si="28"/>
        <v/>
      </c>
      <c r="N71" s="30"/>
      <c r="O71" s="30"/>
      <c r="P71" s="23"/>
    </row>
    <row r="72" spans="1:16" ht="15.75" customHeight="1" x14ac:dyDescent="0.25">
      <c r="A72" s="42" t="s">
        <v>195</v>
      </c>
      <c r="B72" s="12" t="s">
        <v>49</v>
      </c>
      <c r="C72" s="13"/>
      <c r="D72" s="20"/>
      <c r="E72" s="45" t="s">
        <v>92</v>
      </c>
      <c r="F72" s="46"/>
      <c r="G72" s="40" t="str">
        <f t="shared" si="26"/>
        <v/>
      </c>
      <c r="H72" s="12" t="s">
        <v>93</v>
      </c>
      <c r="I72" s="13"/>
      <c r="J72" s="40"/>
      <c r="K72" s="74" t="s">
        <v>35</v>
      </c>
      <c r="L72" s="74"/>
      <c r="M72" s="74"/>
      <c r="N72" s="12" t="s">
        <v>196</v>
      </c>
      <c r="O72" s="13"/>
      <c r="P72" s="23"/>
    </row>
    <row r="73" spans="1:16" ht="15.75" customHeight="1" x14ac:dyDescent="0.25">
      <c r="A73" s="39"/>
      <c r="B73" s="19" t="s">
        <v>37</v>
      </c>
      <c r="C73" s="19">
        <v>7</v>
      </c>
      <c r="D73" s="20" t="str">
        <f t="shared" ref="D73:D77" si="29">IF(C73,"公斤","")</f>
        <v>公斤</v>
      </c>
      <c r="E73" s="19" t="s">
        <v>38</v>
      </c>
      <c r="F73" s="19">
        <v>6</v>
      </c>
      <c r="G73" s="40" t="str">
        <f t="shared" si="26"/>
        <v>公斤</v>
      </c>
      <c r="H73" s="19" t="s">
        <v>82</v>
      </c>
      <c r="I73" s="19">
        <v>2</v>
      </c>
      <c r="J73" s="40" t="str">
        <f t="shared" ref="J73:J77" si="30">IF(I73,"公斤","")</f>
        <v>公斤</v>
      </c>
      <c r="K73" s="73" t="s">
        <v>9</v>
      </c>
      <c r="L73" s="73">
        <v>7</v>
      </c>
      <c r="M73" s="73" t="str">
        <f t="shared" ref="M73:M77" si="31">IF(L73,"公斤","")</f>
        <v>公斤</v>
      </c>
      <c r="N73" s="19" t="s">
        <v>94</v>
      </c>
      <c r="O73" s="19">
        <v>1.5</v>
      </c>
      <c r="P73" s="23" t="s">
        <v>32</v>
      </c>
    </row>
    <row r="74" spans="1:16" ht="15.75" customHeight="1" x14ac:dyDescent="0.25">
      <c r="A74" s="39"/>
      <c r="B74" s="19" t="s">
        <v>54</v>
      </c>
      <c r="C74" s="19">
        <v>3</v>
      </c>
      <c r="D74" s="20" t="str">
        <f t="shared" si="29"/>
        <v>公斤</v>
      </c>
      <c r="E74" s="19" t="s">
        <v>44</v>
      </c>
      <c r="F74" s="19">
        <v>0.5</v>
      </c>
      <c r="G74" s="40" t="str">
        <f t="shared" si="26"/>
        <v>公斤</v>
      </c>
      <c r="H74" s="19" t="s">
        <v>95</v>
      </c>
      <c r="I74" s="19">
        <v>3</v>
      </c>
      <c r="J74" s="40" t="str">
        <f t="shared" si="30"/>
        <v>公斤</v>
      </c>
      <c r="K74" s="74" t="s">
        <v>42</v>
      </c>
      <c r="L74" s="74">
        <v>0.05</v>
      </c>
      <c r="M74" s="73" t="str">
        <f t="shared" si="31"/>
        <v>公斤</v>
      </c>
      <c r="N74" s="21" t="s">
        <v>35</v>
      </c>
      <c r="O74" s="19">
        <v>1.5</v>
      </c>
      <c r="P74" s="23" t="s">
        <v>32</v>
      </c>
    </row>
    <row r="75" spans="1:16" ht="15.75" customHeight="1" x14ac:dyDescent="0.25">
      <c r="A75" s="39"/>
      <c r="B75" s="19"/>
      <c r="C75" s="19"/>
      <c r="D75" s="20" t="str">
        <f t="shared" si="29"/>
        <v/>
      </c>
      <c r="E75" s="19" t="s">
        <v>96</v>
      </c>
      <c r="F75" s="19">
        <v>2</v>
      </c>
      <c r="G75" s="40" t="str">
        <f t="shared" si="26"/>
        <v>公斤</v>
      </c>
      <c r="H75" s="21" t="s">
        <v>97</v>
      </c>
      <c r="I75" s="21">
        <v>1</v>
      </c>
      <c r="J75" s="40" t="str">
        <f t="shared" si="30"/>
        <v>公斤</v>
      </c>
      <c r="K75" s="74"/>
      <c r="L75" s="74"/>
      <c r="M75" s="73" t="str">
        <f t="shared" si="31"/>
        <v/>
      </c>
      <c r="N75" s="19" t="s">
        <v>43</v>
      </c>
      <c r="O75" s="19">
        <v>0.05</v>
      </c>
      <c r="P75" s="23" t="s">
        <v>32</v>
      </c>
    </row>
    <row r="76" spans="1:16" ht="15.75" customHeight="1" x14ac:dyDescent="0.25">
      <c r="A76" s="39"/>
      <c r="B76" s="19"/>
      <c r="C76" s="19"/>
      <c r="D76" s="20" t="str">
        <f t="shared" si="29"/>
        <v/>
      </c>
      <c r="E76" s="19" t="s">
        <v>42</v>
      </c>
      <c r="F76" s="19">
        <v>0.05</v>
      </c>
      <c r="G76" s="40"/>
      <c r="H76" s="19" t="s">
        <v>98</v>
      </c>
      <c r="I76" s="19">
        <v>0.05</v>
      </c>
      <c r="J76" s="40" t="str">
        <f t="shared" si="30"/>
        <v>公斤</v>
      </c>
      <c r="K76" s="74"/>
      <c r="L76" s="74"/>
      <c r="M76" s="73" t="str">
        <f t="shared" si="31"/>
        <v/>
      </c>
      <c r="N76" s="19"/>
      <c r="O76" s="19"/>
      <c r="P76" s="23"/>
    </row>
    <row r="77" spans="1:16" ht="15.75" customHeight="1" thickBot="1" x14ac:dyDescent="0.3">
      <c r="A77" s="48"/>
      <c r="B77" s="25"/>
      <c r="C77" s="25"/>
      <c r="D77" s="30" t="str">
        <f t="shared" si="29"/>
        <v/>
      </c>
      <c r="E77" s="25"/>
      <c r="F77" s="25"/>
      <c r="G77" s="49"/>
      <c r="H77" s="25"/>
      <c r="I77" s="25"/>
      <c r="J77" s="49" t="str">
        <f t="shared" si="30"/>
        <v/>
      </c>
      <c r="K77" s="75"/>
      <c r="L77" s="75"/>
      <c r="M77" s="76" t="str">
        <f t="shared" si="31"/>
        <v/>
      </c>
      <c r="N77" s="25"/>
      <c r="O77" s="25"/>
      <c r="P77" s="32"/>
    </row>
    <row r="78" spans="1:16" ht="15.75" customHeight="1" x14ac:dyDescent="0.25">
      <c r="A78" s="33" t="s">
        <v>197</v>
      </c>
      <c r="B78" s="12" t="s">
        <v>99</v>
      </c>
      <c r="C78" s="13"/>
      <c r="D78" s="34"/>
      <c r="E78" s="12" t="s">
        <v>100</v>
      </c>
      <c r="F78" s="13"/>
      <c r="G78" s="35"/>
      <c r="H78" s="12" t="s">
        <v>101</v>
      </c>
      <c r="I78" s="13"/>
      <c r="J78" s="35"/>
      <c r="K78" s="72" t="s">
        <v>35</v>
      </c>
      <c r="L78" s="72"/>
      <c r="M78" s="72"/>
      <c r="N78" s="12" t="s">
        <v>102</v>
      </c>
      <c r="O78" s="13"/>
      <c r="P78" s="50"/>
    </row>
    <row r="79" spans="1:16" ht="15.75" customHeight="1" x14ac:dyDescent="0.25">
      <c r="A79" s="39"/>
      <c r="B79" s="19" t="s">
        <v>37</v>
      </c>
      <c r="C79" s="19">
        <v>9</v>
      </c>
      <c r="D79" s="20" t="s">
        <v>32</v>
      </c>
      <c r="E79" s="19" t="s">
        <v>64</v>
      </c>
      <c r="F79" s="19">
        <v>6</v>
      </c>
      <c r="G79" s="40" t="s">
        <v>32</v>
      </c>
      <c r="H79" s="19" t="s">
        <v>38</v>
      </c>
      <c r="I79" s="19">
        <v>1.8</v>
      </c>
      <c r="J79" s="40" t="s">
        <v>32</v>
      </c>
      <c r="K79" s="73" t="s">
        <v>9</v>
      </c>
      <c r="L79" s="73">
        <v>7</v>
      </c>
      <c r="M79" s="73" t="s">
        <v>32</v>
      </c>
      <c r="N79" s="45" t="s">
        <v>103</v>
      </c>
      <c r="O79" s="24">
        <v>1.5</v>
      </c>
      <c r="P79" s="23" t="s">
        <v>32</v>
      </c>
    </row>
    <row r="80" spans="1:16" ht="15.75" customHeight="1" x14ac:dyDescent="0.25">
      <c r="A80" s="39"/>
      <c r="B80" s="19" t="s">
        <v>104</v>
      </c>
      <c r="C80" s="19">
        <v>2</v>
      </c>
      <c r="D80" s="20" t="s">
        <v>32</v>
      </c>
      <c r="E80" s="19" t="s">
        <v>105</v>
      </c>
      <c r="F80" s="19">
        <v>2.5</v>
      </c>
      <c r="G80" s="40" t="s">
        <v>32</v>
      </c>
      <c r="H80" s="21" t="s">
        <v>58</v>
      </c>
      <c r="I80" s="21">
        <v>0.1</v>
      </c>
      <c r="J80" s="40" t="s">
        <v>32</v>
      </c>
      <c r="K80" s="74" t="s">
        <v>42</v>
      </c>
      <c r="L80" s="74">
        <v>0.05</v>
      </c>
      <c r="M80" s="73" t="s">
        <v>32</v>
      </c>
      <c r="N80" s="19" t="s">
        <v>46</v>
      </c>
      <c r="O80" s="19">
        <v>1</v>
      </c>
      <c r="P80" s="23" t="s">
        <v>32</v>
      </c>
    </row>
    <row r="81" spans="1:16" ht="15.75" customHeight="1" x14ac:dyDescent="0.25">
      <c r="A81" s="39"/>
      <c r="B81" s="19"/>
      <c r="C81" s="19"/>
      <c r="D81" s="20" t="s">
        <v>106</v>
      </c>
      <c r="E81" s="19" t="s">
        <v>42</v>
      </c>
      <c r="F81" s="19">
        <v>0.05</v>
      </c>
      <c r="G81" s="40" t="s">
        <v>32</v>
      </c>
      <c r="H81" s="19" t="s">
        <v>107</v>
      </c>
      <c r="I81" s="19">
        <v>0.01</v>
      </c>
      <c r="J81" s="40" t="s">
        <v>32</v>
      </c>
      <c r="K81" s="74"/>
      <c r="L81" s="74"/>
      <c r="M81" s="73" t="s">
        <v>106</v>
      </c>
      <c r="N81" s="19"/>
      <c r="O81" s="19"/>
      <c r="P81" s="23"/>
    </row>
    <row r="82" spans="1:16" ht="15.75" customHeight="1" x14ac:dyDescent="0.25">
      <c r="A82" s="39"/>
      <c r="B82" s="19"/>
      <c r="C82" s="19"/>
      <c r="D82" s="20" t="s">
        <v>106</v>
      </c>
      <c r="E82" s="19"/>
      <c r="F82" s="19"/>
      <c r="G82" s="40"/>
      <c r="H82" s="19" t="s">
        <v>42</v>
      </c>
      <c r="I82" s="19">
        <v>0.05</v>
      </c>
      <c r="J82" s="40" t="s">
        <v>32</v>
      </c>
      <c r="K82" s="74"/>
      <c r="L82" s="74"/>
      <c r="M82" s="73" t="s">
        <v>106</v>
      </c>
      <c r="N82" s="22"/>
      <c r="O82" s="20"/>
      <c r="P82" s="23"/>
    </row>
    <row r="83" spans="1:16" ht="15.75" customHeight="1" thickBot="1" x14ac:dyDescent="0.3">
      <c r="A83" s="39"/>
      <c r="B83" s="25"/>
      <c r="C83" s="25"/>
      <c r="D83" s="20" t="str">
        <f t="shared" ref="D83" si="32">IF(C83,"公斤","")</f>
        <v/>
      </c>
      <c r="E83" s="25"/>
      <c r="F83" s="25"/>
      <c r="G83" s="40" t="str">
        <f t="shared" ref="G83" si="33">IF(F83,"公斤","")</f>
        <v/>
      </c>
      <c r="H83" s="25" t="s">
        <v>107</v>
      </c>
      <c r="I83" s="25"/>
      <c r="J83" s="40" t="str">
        <f t="shared" ref="J83" si="34">IF(I83,"公斤","")</f>
        <v/>
      </c>
      <c r="K83" s="74"/>
      <c r="L83" s="74"/>
      <c r="M83" s="73" t="str">
        <f t="shared" ref="M83" si="35">IF(L83,"公斤","")</f>
        <v/>
      </c>
      <c r="N83" s="25"/>
      <c r="O83" s="25"/>
      <c r="P83" s="23"/>
    </row>
    <row r="84" spans="1:16" ht="15.75" customHeight="1" x14ac:dyDescent="0.25">
      <c r="A84" s="42" t="s">
        <v>198</v>
      </c>
      <c r="B84" s="12" t="s">
        <v>49</v>
      </c>
      <c r="C84" s="13"/>
      <c r="D84" s="20"/>
      <c r="E84" s="12" t="s">
        <v>199</v>
      </c>
      <c r="F84" s="13"/>
      <c r="G84" s="40"/>
      <c r="H84" s="43" t="s">
        <v>108</v>
      </c>
      <c r="I84" s="13"/>
      <c r="J84" s="41"/>
      <c r="K84" s="74" t="s">
        <v>35</v>
      </c>
      <c r="L84" s="74"/>
      <c r="M84" s="74"/>
      <c r="N84" s="45" t="s">
        <v>109</v>
      </c>
      <c r="O84" s="46"/>
      <c r="P84" s="23"/>
    </row>
    <row r="85" spans="1:16" ht="15.75" customHeight="1" x14ac:dyDescent="0.25">
      <c r="A85" s="39"/>
      <c r="B85" s="19" t="s">
        <v>37</v>
      </c>
      <c r="C85" s="19">
        <v>7</v>
      </c>
      <c r="D85" s="20" t="str">
        <f t="shared" ref="D85:D89" si="36">IF(C85,"公斤","")</f>
        <v>公斤</v>
      </c>
      <c r="E85" s="19" t="s">
        <v>200</v>
      </c>
      <c r="F85" s="19">
        <v>9</v>
      </c>
      <c r="G85" s="40" t="str">
        <f t="shared" ref="G85:G89" si="37">IF(F85,"公斤","")</f>
        <v>公斤</v>
      </c>
      <c r="H85" s="19" t="s">
        <v>38</v>
      </c>
      <c r="I85" s="19">
        <v>1</v>
      </c>
      <c r="J85" s="41" t="str">
        <f t="shared" ref="J85:J89" si="38">IF(I85,"公斤","")</f>
        <v>公斤</v>
      </c>
      <c r="K85" s="73" t="s">
        <v>9</v>
      </c>
      <c r="L85" s="73">
        <v>7</v>
      </c>
      <c r="M85" s="73" t="str">
        <f t="shared" ref="M85:M89" si="39">IF(L85,"公斤","")</f>
        <v>公斤</v>
      </c>
      <c r="N85" s="19" t="s">
        <v>110</v>
      </c>
      <c r="O85" s="19">
        <v>2</v>
      </c>
      <c r="P85" s="23" t="s">
        <v>32</v>
      </c>
    </row>
    <row r="86" spans="1:16" ht="15.75" customHeight="1" x14ac:dyDescent="0.25">
      <c r="A86" s="39"/>
      <c r="B86" s="19" t="s">
        <v>54</v>
      </c>
      <c r="C86" s="19">
        <v>3</v>
      </c>
      <c r="D86" s="20" t="str">
        <f t="shared" si="36"/>
        <v>公斤</v>
      </c>
      <c r="E86" s="19" t="s">
        <v>201</v>
      </c>
      <c r="F86" s="19">
        <v>0.5</v>
      </c>
      <c r="G86" s="40" t="str">
        <f t="shared" si="37"/>
        <v>公斤</v>
      </c>
      <c r="H86" s="21" t="s">
        <v>57</v>
      </c>
      <c r="I86" s="21">
        <v>7</v>
      </c>
      <c r="J86" s="41" t="str">
        <f t="shared" si="38"/>
        <v>公斤</v>
      </c>
      <c r="K86" s="74" t="s">
        <v>42</v>
      </c>
      <c r="L86" s="74">
        <v>0.05</v>
      </c>
      <c r="M86" s="73" t="str">
        <f t="shared" si="39"/>
        <v>公斤</v>
      </c>
      <c r="N86" s="21" t="s">
        <v>78</v>
      </c>
      <c r="O86" s="19">
        <v>1</v>
      </c>
      <c r="P86" s="23" t="s">
        <v>32</v>
      </c>
    </row>
    <row r="87" spans="1:16" ht="15.75" customHeight="1" x14ac:dyDescent="0.25">
      <c r="A87" s="39"/>
      <c r="B87" s="19"/>
      <c r="C87" s="19"/>
      <c r="D87" s="20" t="str">
        <f t="shared" si="36"/>
        <v/>
      </c>
      <c r="E87" s="19" t="s">
        <v>202</v>
      </c>
      <c r="F87" s="19">
        <v>2</v>
      </c>
      <c r="G87" s="40" t="str">
        <f t="shared" si="37"/>
        <v>公斤</v>
      </c>
      <c r="H87" s="21" t="s">
        <v>58</v>
      </c>
      <c r="I87" s="21">
        <v>0.01</v>
      </c>
      <c r="J87" s="41" t="str">
        <f t="shared" si="38"/>
        <v>公斤</v>
      </c>
      <c r="K87" s="74"/>
      <c r="L87" s="74"/>
      <c r="M87" s="73" t="str">
        <f t="shared" si="39"/>
        <v/>
      </c>
      <c r="N87" s="19"/>
      <c r="O87" s="19"/>
      <c r="P87" s="23"/>
    </row>
    <row r="88" spans="1:16" ht="15.75" customHeight="1" x14ac:dyDescent="0.25">
      <c r="A88" s="39"/>
      <c r="B88" s="19"/>
      <c r="C88" s="19"/>
      <c r="D88" s="20" t="str">
        <f t="shared" si="36"/>
        <v/>
      </c>
      <c r="E88" s="19" t="s">
        <v>203</v>
      </c>
      <c r="F88" s="19">
        <v>1</v>
      </c>
      <c r="G88" s="40" t="str">
        <f t="shared" si="37"/>
        <v>公斤</v>
      </c>
      <c r="H88" s="21" t="s">
        <v>44</v>
      </c>
      <c r="I88" s="21">
        <v>0.5</v>
      </c>
      <c r="J88" s="41" t="str">
        <f t="shared" si="38"/>
        <v>公斤</v>
      </c>
      <c r="K88" s="74"/>
      <c r="L88" s="74"/>
      <c r="M88" s="73" t="str">
        <f t="shared" si="39"/>
        <v/>
      </c>
      <c r="N88" s="19"/>
      <c r="O88" s="19"/>
      <c r="P88" s="23"/>
    </row>
    <row r="89" spans="1:16" ht="15.75" customHeight="1" thickBot="1" x14ac:dyDescent="0.3">
      <c r="A89" s="39"/>
      <c r="B89" s="25"/>
      <c r="C89" s="25"/>
      <c r="D89" s="20" t="str">
        <f t="shared" si="36"/>
        <v/>
      </c>
      <c r="E89" s="25" t="s">
        <v>204</v>
      </c>
      <c r="F89" s="25"/>
      <c r="G89" s="40" t="str">
        <f t="shared" si="37"/>
        <v/>
      </c>
      <c r="H89" s="25" t="s">
        <v>42</v>
      </c>
      <c r="I89" s="25">
        <v>0.05</v>
      </c>
      <c r="J89" s="41" t="str">
        <f t="shared" si="38"/>
        <v>公斤</v>
      </c>
      <c r="K89" s="74"/>
      <c r="L89" s="74"/>
      <c r="M89" s="73" t="str">
        <f t="shared" si="39"/>
        <v/>
      </c>
      <c r="N89" s="25"/>
      <c r="O89" s="25"/>
      <c r="P89" s="23"/>
    </row>
    <row r="90" spans="1:16" ht="15.75" customHeight="1" x14ac:dyDescent="0.25">
      <c r="A90" s="42" t="s">
        <v>205</v>
      </c>
      <c r="B90" s="12" t="s">
        <v>206</v>
      </c>
      <c r="C90" s="13"/>
      <c r="D90" s="20"/>
      <c r="E90" s="36" t="s">
        <v>111</v>
      </c>
      <c r="F90" s="37"/>
      <c r="G90" s="35"/>
      <c r="H90" s="15" t="s">
        <v>112</v>
      </c>
      <c r="I90" s="16"/>
      <c r="J90" s="40"/>
      <c r="K90" s="74" t="s">
        <v>35</v>
      </c>
      <c r="L90" s="74"/>
      <c r="M90" s="74"/>
      <c r="N90" s="12" t="s">
        <v>113</v>
      </c>
      <c r="O90" s="13"/>
      <c r="P90" s="23"/>
    </row>
    <row r="91" spans="1:16" ht="15.75" customHeight="1" x14ac:dyDescent="0.25">
      <c r="A91" s="39"/>
      <c r="B91" s="19" t="s">
        <v>37</v>
      </c>
      <c r="C91" s="19">
        <v>10</v>
      </c>
      <c r="D91" s="20" t="str">
        <f t="shared" ref="D91:D95" si="40">IF(C91,"公斤","")</f>
        <v>公斤</v>
      </c>
      <c r="E91" s="19" t="s">
        <v>64</v>
      </c>
      <c r="F91" s="19">
        <v>6</v>
      </c>
      <c r="G91" s="40" t="str">
        <f t="shared" ref="G91:G95" si="41">IF(F91,"公斤","")</f>
        <v>公斤</v>
      </c>
      <c r="H91" s="19" t="s">
        <v>114</v>
      </c>
      <c r="I91" s="19">
        <v>1.5</v>
      </c>
      <c r="J91" s="40" t="str">
        <f t="shared" ref="J91:J95" si="42">IF(I91,"公斤","")</f>
        <v>公斤</v>
      </c>
      <c r="K91" s="73" t="s">
        <v>9</v>
      </c>
      <c r="L91" s="73">
        <v>7</v>
      </c>
      <c r="M91" s="73" t="str">
        <f t="shared" ref="M91:M95" si="43">IF(L91,"公斤","")</f>
        <v>公斤</v>
      </c>
      <c r="N91" s="19" t="s">
        <v>115</v>
      </c>
      <c r="O91" s="19">
        <v>0.1</v>
      </c>
      <c r="P91" s="23" t="s">
        <v>32</v>
      </c>
    </row>
    <row r="92" spans="1:16" ht="15.75" customHeight="1" x14ac:dyDescent="0.25">
      <c r="A92" s="39"/>
      <c r="B92" s="19" t="s">
        <v>207</v>
      </c>
      <c r="C92" s="19">
        <v>0.4</v>
      </c>
      <c r="D92" s="20" t="str">
        <f t="shared" si="40"/>
        <v>公斤</v>
      </c>
      <c r="E92" s="19" t="s">
        <v>41</v>
      </c>
      <c r="F92" s="19">
        <v>4</v>
      </c>
      <c r="G92" s="40" t="str">
        <f t="shared" si="41"/>
        <v>公斤</v>
      </c>
      <c r="H92" s="19" t="s">
        <v>116</v>
      </c>
      <c r="I92" s="19">
        <v>5</v>
      </c>
      <c r="J92" s="40" t="str">
        <f t="shared" si="42"/>
        <v>公斤</v>
      </c>
      <c r="K92" s="74" t="s">
        <v>42</v>
      </c>
      <c r="L92" s="74">
        <v>0.05</v>
      </c>
      <c r="M92" s="73" t="str">
        <f t="shared" si="43"/>
        <v>公斤</v>
      </c>
      <c r="N92" s="21" t="s">
        <v>98</v>
      </c>
      <c r="O92" s="21">
        <v>0.01</v>
      </c>
      <c r="P92" s="23" t="s">
        <v>32</v>
      </c>
    </row>
    <row r="93" spans="1:16" ht="15.75" customHeight="1" x14ac:dyDescent="0.25">
      <c r="A93" s="39"/>
      <c r="B93" s="19"/>
      <c r="C93" s="19"/>
      <c r="D93" s="20" t="str">
        <f t="shared" si="40"/>
        <v/>
      </c>
      <c r="E93" s="19" t="s">
        <v>42</v>
      </c>
      <c r="F93" s="19">
        <v>0.05</v>
      </c>
      <c r="G93" s="40" t="str">
        <f t="shared" si="41"/>
        <v>公斤</v>
      </c>
      <c r="H93" s="4" t="s">
        <v>44</v>
      </c>
      <c r="I93" s="19">
        <v>0.5</v>
      </c>
      <c r="J93" s="40" t="str">
        <f t="shared" si="42"/>
        <v>公斤</v>
      </c>
      <c r="K93" s="74"/>
      <c r="L93" s="74"/>
      <c r="M93" s="73" t="str">
        <f t="shared" si="43"/>
        <v/>
      </c>
      <c r="N93" s="19" t="s">
        <v>43</v>
      </c>
      <c r="O93" s="19">
        <v>0.05</v>
      </c>
      <c r="P93" s="23" t="s">
        <v>32</v>
      </c>
    </row>
    <row r="94" spans="1:16" ht="15.75" customHeight="1" x14ac:dyDescent="0.25">
      <c r="A94" s="39"/>
      <c r="B94" s="19"/>
      <c r="C94" s="19"/>
      <c r="D94" s="20" t="str">
        <f t="shared" si="40"/>
        <v/>
      </c>
      <c r="E94" s="19" t="s">
        <v>117</v>
      </c>
      <c r="F94" s="19"/>
      <c r="G94" s="40" t="str">
        <f t="shared" si="41"/>
        <v/>
      </c>
      <c r="H94" s="4" t="s">
        <v>42</v>
      </c>
      <c r="I94" s="19">
        <v>0.05</v>
      </c>
      <c r="J94" s="40" t="str">
        <f t="shared" si="42"/>
        <v>公斤</v>
      </c>
      <c r="K94" s="74"/>
      <c r="L94" s="74"/>
      <c r="M94" s="73" t="str">
        <f t="shared" si="43"/>
        <v/>
      </c>
      <c r="N94" s="19"/>
      <c r="O94" s="19"/>
      <c r="P94" s="23"/>
    </row>
    <row r="95" spans="1:16" ht="15.75" customHeight="1" thickBot="1" x14ac:dyDescent="0.3">
      <c r="A95" s="39"/>
      <c r="B95" s="25"/>
      <c r="C95" s="25"/>
      <c r="D95" s="20" t="str">
        <f t="shared" si="40"/>
        <v/>
      </c>
      <c r="E95" s="25"/>
      <c r="F95" s="25"/>
      <c r="G95" s="40" t="str">
        <f t="shared" si="41"/>
        <v/>
      </c>
      <c r="H95" s="30"/>
      <c r="I95" s="30"/>
      <c r="J95" s="40" t="str">
        <f t="shared" si="42"/>
        <v/>
      </c>
      <c r="K95" s="74"/>
      <c r="L95" s="74"/>
      <c r="M95" s="73" t="str">
        <f t="shared" si="43"/>
        <v/>
      </c>
      <c r="N95" s="25"/>
      <c r="O95" s="25"/>
      <c r="P95" s="23"/>
    </row>
    <row r="96" spans="1:16" ht="15.75" customHeight="1" x14ac:dyDescent="0.25">
      <c r="A96" s="42" t="s">
        <v>208</v>
      </c>
      <c r="B96" s="12" t="s">
        <v>33</v>
      </c>
      <c r="C96" s="13"/>
      <c r="D96" s="20"/>
      <c r="E96" s="12" t="s">
        <v>118</v>
      </c>
      <c r="F96" s="13"/>
      <c r="G96" s="40"/>
      <c r="H96" s="12" t="s">
        <v>119</v>
      </c>
      <c r="I96" s="13"/>
      <c r="J96" s="40"/>
      <c r="K96" s="74" t="s">
        <v>35</v>
      </c>
      <c r="L96" s="74"/>
      <c r="M96" s="74"/>
      <c r="N96" s="12" t="s">
        <v>120</v>
      </c>
      <c r="O96" s="13"/>
      <c r="P96" s="23"/>
    </row>
    <row r="97" spans="1:16" ht="15.75" customHeight="1" x14ac:dyDescent="0.25">
      <c r="A97" s="39"/>
      <c r="B97" s="19" t="s">
        <v>37</v>
      </c>
      <c r="C97" s="19">
        <v>10</v>
      </c>
      <c r="D97" s="20" t="str">
        <f t="shared" ref="D97:D101" si="44">IF(C97,"公斤","")</f>
        <v>公斤</v>
      </c>
      <c r="E97" s="19" t="s">
        <v>64</v>
      </c>
      <c r="F97" s="19">
        <v>6</v>
      </c>
      <c r="G97" s="40" t="str">
        <f t="shared" ref="G97:G106" si="45">IF(F97,"公斤","")</f>
        <v>公斤</v>
      </c>
      <c r="H97" s="19" t="s">
        <v>65</v>
      </c>
      <c r="I97" s="19">
        <v>3</v>
      </c>
      <c r="J97" s="40" t="str">
        <f t="shared" ref="J97:J101" si="46">IF(I97,"公斤","")</f>
        <v>公斤</v>
      </c>
      <c r="K97" s="73" t="s">
        <v>9</v>
      </c>
      <c r="L97" s="73">
        <v>7</v>
      </c>
      <c r="M97" s="73" t="str">
        <f t="shared" ref="M97:M101" si="47">IF(L97,"公斤","")</f>
        <v>公斤</v>
      </c>
      <c r="N97" s="19" t="s">
        <v>121</v>
      </c>
      <c r="O97" s="19">
        <v>0.2</v>
      </c>
      <c r="P97" s="23" t="s">
        <v>32</v>
      </c>
    </row>
    <row r="98" spans="1:16" ht="15.75" customHeight="1" x14ac:dyDescent="0.25">
      <c r="A98" s="39"/>
      <c r="B98" s="19"/>
      <c r="C98" s="19"/>
      <c r="D98" s="20" t="str">
        <f t="shared" si="44"/>
        <v/>
      </c>
      <c r="E98" s="19" t="s">
        <v>90</v>
      </c>
      <c r="F98" s="19">
        <v>2.5</v>
      </c>
      <c r="G98" s="40" t="str">
        <f t="shared" si="45"/>
        <v>公斤</v>
      </c>
      <c r="H98" s="19" t="s">
        <v>68</v>
      </c>
      <c r="I98" s="19">
        <v>2</v>
      </c>
      <c r="J98" s="40" t="str">
        <f t="shared" si="46"/>
        <v>公斤</v>
      </c>
      <c r="K98" s="74" t="s">
        <v>42</v>
      </c>
      <c r="L98" s="74">
        <v>0.05</v>
      </c>
      <c r="M98" s="73" t="str">
        <f t="shared" si="47"/>
        <v>公斤</v>
      </c>
      <c r="N98" s="19" t="s">
        <v>122</v>
      </c>
      <c r="O98" s="19">
        <v>0.6</v>
      </c>
      <c r="P98" s="23" t="s">
        <v>32</v>
      </c>
    </row>
    <row r="99" spans="1:16" ht="15.75" customHeight="1" x14ac:dyDescent="0.25">
      <c r="A99" s="39"/>
      <c r="B99" s="19"/>
      <c r="C99" s="19"/>
      <c r="D99" s="20" t="str">
        <f t="shared" si="44"/>
        <v/>
      </c>
      <c r="E99" s="19" t="s">
        <v>42</v>
      </c>
      <c r="F99" s="19">
        <v>0.05</v>
      </c>
      <c r="G99" s="40" t="str">
        <f t="shared" si="45"/>
        <v>公斤</v>
      </c>
      <c r="H99" s="19" t="s">
        <v>55</v>
      </c>
      <c r="I99" s="19"/>
      <c r="J99" s="40" t="str">
        <f t="shared" si="46"/>
        <v/>
      </c>
      <c r="K99" s="74"/>
      <c r="L99" s="74"/>
      <c r="M99" s="73" t="str">
        <f t="shared" si="47"/>
        <v/>
      </c>
      <c r="N99" s="19" t="s">
        <v>43</v>
      </c>
      <c r="O99" s="19">
        <v>0.05</v>
      </c>
      <c r="P99" s="23" t="s">
        <v>32</v>
      </c>
    </row>
    <row r="100" spans="1:16" ht="15.75" customHeight="1" x14ac:dyDescent="0.25">
      <c r="A100" s="39"/>
      <c r="B100" s="19"/>
      <c r="C100" s="19"/>
      <c r="D100" s="20" t="str">
        <f t="shared" si="44"/>
        <v/>
      </c>
      <c r="E100" s="19" t="s">
        <v>123</v>
      </c>
      <c r="F100" s="19"/>
      <c r="G100" s="40" t="str">
        <f t="shared" si="45"/>
        <v/>
      </c>
      <c r="H100" s="19" t="s">
        <v>42</v>
      </c>
      <c r="I100" s="19">
        <v>0.05</v>
      </c>
      <c r="J100" s="40" t="str">
        <f t="shared" si="46"/>
        <v>公斤</v>
      </c>
      <c r="K100" s="74"/>
      <c r="L100" s="74"/>
      <c r="M100" s="73" t="str">
        <f t="shared" si="47"/>
        <v/>
      </c>
      <c r="N100" s="19" t="s">
        <v>98</v>
      </c>
      <c r="O100" s="19">
        <v>0.01</v>
      </c>
      <c r="P100" s="23" t="s">
        <v>32</v>
      </c>
    </row>
    <row r="101" spans="1:16" ht="15.75" customHeight="1" thickBot="1" x14ac:dyDescent="0.3">
      <c r="A101" s="39"/>
      <c r="B101" s="25"/>
      <c r="C101" s="25"/>
      <c r="D101" s="20" t="str">
        <f t="shared" si="44"/>
        <v/>
      </c>
      <c r="E101" s="25"/>
      <c r="F101" s="25"/>
      <c r="G101" s="40" t="str">
        <f t="shared" si="45"/>
        <v/>
      </c>
      <c r="H101" s="25"/>
      <c r="I101" s="25"/>
      <c r="J101" s="40" t="str">
        <f t="shared" si="46"/>
        <v/>
      </c>
      <c r="K101" s="74"/>
      <c r="L101" s="74"/>
      <c r="M101" s="73" t="str">
        <f t="shared" si="47"/>
        <v/>
      </c>
      <c r="N101" s="25"/>
      <c r="O101" s="25"/>
      <c r="P101" s="23"/>
    </row>
    <row r="102" spans="1:16" ht="15.75" customHeight="1" x14ac:dyDescent="0.25">
      <c r="A102" s="42" t="s">
        <v>209</v>
      </c>
      <c r="B102" s="12" t="s">
        <v>49</v>
      </c>
      <c r="C102" s="13"/>
      <c r="D102" s="20"/>
      <c r="E102" s="12" t="s">
        <v>210</v>
      </c>
      <c r="F102" s="13"/>
      <c r="G102" s="40" t="str">
        <f t="shared" si="45"/>
        <v/>
      </c>
      <c r="H102" s="26" t="s">
        <v>72</v>
      </c>
      <c r="I102" s="13"/>
      <c r="J102" s="40"/>
      <c r="K102" s="74" t="s">
        <v>35</v>
      </c>
      <c r="L102" s="74"/>
      <c r="M102" s="74"/>
      <c r="N102" s="52" t="s">
        <v>211</v>
      </c>
      <c r="O102" s="53"/>
      <c r="P102" s="23"/>
    </row>
    <row r="103" spans="1:16" ht="15.75" customHeight="1" x14ac:dyDescent="0.25">
      <c r="A103" s="39"/>
      <c r="B103" s="19" t="s">
        <v>37</v>
      </c>
      <c r="C103" s="19">
        <v>7</v>
      </c>
      <c r="D103" s="20" t="str">
        <f t="shared" ref="D103:D107" si="48">IF(C103,"公斤","")</f>
        <v>公斤</v>
      </c>
      <c r="E103" s="19" t="s">
        <v>200</v>
      </c>
      <c r="F103" s="19">
        <v>9</v>
      </c>
      <c r="G103" s="40" t="str">
        <f t="shared" si="45"/>
        <v>公斤</v>
      </c>
      <c r="H103" s="20" t="s">
        <v>124</v>
      </c>
      <c r="I103" s="20">
        <v>4.5</v>
      </c>
      <c r="J103" s="40" t="str">
        <f t="shared" ref="J103:J107" si="49">IF(I103,"公斤","")</f>
        <v>公斤</v>
      </c>
      <c r="K103" s="73" t="s">
        <v>9</v>
      </c>
      <c r="L103" s="73">
        <v>7</v>
      </c>
      <c r="M103" s="73" t="str">
        <f t="shared" ref="M103:M107" si="50">IF(L103,"公斤","")</f>
        <v>公斤</v>
      </c>
      <c r="N103" s="19" t="s">
        <v>56</v>
      </c>
      <c r="O103" s="19">
        <v>1</v>
      </c>
      <c r="P103" s="23" t="s">
        <v>32</v>
      </c>
    </row>
    <row r="104" spans="1:16" ht="15.75" customHeight="1" x14ac:dyDescent="0.25">
      <c r="A104" s="39"/>
      <c r="B104" s="19" t="s">
        <v>54</v>
      </c>
      <c r="C104" s="19">
        <v>3</v>
      </c>
      <c r="D104" s="20" t="str">
        <f t="shared" si="48"/>
        <v>公斤</v>
      </c>
      <c r="E104" s="19" t="s">
        <v>212</v>
      </c>
      <c r="F104" s="19">
        <v>0.1</v>
      </c>
      <c r="G104" s="40" t="str">
        <f t="shared" si="45"/>
        <v>公斤</v>
      </c>
      <c r="H104" s="20" t="s">
        <v>125</v>
      </c>
      <c r="I104" s="20"/>
      <c r="J104" s="40" t="str">
        <f t="shared" si="49"/>
        <v/>
      </c>
      <c r="K104" s="74" t="s">
        <v>42</v>
      </c>
      <c r="L104" s="74">
        <v>0.05</v>
      </c>
      <c r="M104" s="73" t="str">
        <f t="shared" si="50"/>
        <v>公斤</v>
      </c>
      <c r="N104" s="21" t="s">
        <v>44</v>
      </c>
      <c r="O104" s="19">
        <v>0.5</v>
      </c>
      <c r="P104" s="23" t="s">
        <v>32</v>
      </c>
    </row>
    <row r="105" spans="1:16" ht="15.75" customHeight="1" x14ac:dyDescent="0.25">
      <c r="A105" s="39"/>
      <c r="B105" s="19"/>
      <c r="C105" s="19"/>
      <c r="D105" s="20" t="str">
        <f t="shared" si="48"/>
        <v/>
      </c>
      <c r="E105" s="19" t="s">
        <v>43</v>
      </c>
      <c r="F105" s="19">
        <v>0.05</v>
      </c>
      <c r="G105" s="40" t="str">
        <f t="shared" si="45"/>
        <v>公斤</v>
      </c>
      <c r="H105" s="20"/>
      <c r="I105" s="20"/>
      <c r="J105" s="40" t="str">
        <f t="shared" si="49"/>
        <v/>
      </c>
      <c r="K105" s="74"/>
      <c r="L105" s="74"/>
      <c r="M105" s="73" t="str">
        <f t="shared" si="50"/>
        <v/>
      </c>
      <c r="N105" s="19" t="s">
        <v>43</v>
      </c>
      <c r="O105" s="19">
        <v>0.05</v>
      </c>
      <c r="P105" s="23" t="s">
        <v>32</v>
      </c>
    </row>
    <row r="106" spans="1:16" ht="15.75" customHeight="1" x14ac:dyDescent="0.25">
      <c r="A106" s="39"/>
      <c r="B106" s="19"/>
      <c r="C106" s="19"/>
      <c r="D106" s="20" t="str">
        <f t="shared" si="48"/>
        <v/>
      </c>
      <c r="E106" s="19" t="s">
        <v>116</v>
      </c>
      <c r="F106" s="19">
        <v>3</v>
      </c>
      <c r="G106" s="40" t="str">
        <f t="shared" si="45"/>
        <v>公斤</v>
      </c>
      <c r="H106" s="20"/>
      <c r="I106" s="20"/>
      <c r="J106" s="40" t="str">
        <f t="shared" si="49"/>
        <v/>
      </c>
      <c r="K106" s="74"/>
      <c r="L106" s="74"/>
      <c r="M106" s="73" t="str">
        <f t="shared" si="50"/>
        <v/>
      </c>
      <c r="N106" s="19" t="s">
        <v>46</v>
      </c>
      <c r="O106" s="19">
        <v>1</v>
      </c>
      <c r="P106" s="23" t="s">
        <v>32</v>
      </c>
    </row>
    <row r="107" spans="1:16" ht="15.75" customHeight="1" thickBot="1" x14ac:dyDescent="0.3">
      <c r="A107" s="48"/>
      <c r="B107" s="25"/>
      <c r="C107" s="25"/>
      <c r="D107" s="30" t="str">
        <f t="shared" si="48"/>
        <v/>
      </c>
      <c r="E107" s="25"/>
      <c r="F107" s="25"/>
      <c r="G107" s="49"/>
      <c r="H107" s="54"/>
      <c r="I107" s="54"/>
      <c r="J107" s="49" t="str">
        <f t="shared" si="49"/>
        <v/>
      </c>
      <c r="K107" s="75"/>
      <c r="L107" s="75"/>
      <c r="M107" s="76" t="str">
        <f t="shared" si="50"/>
        <v/>
      </c>
      <c r="N107" s="25"/>
      <c r="O107" s="25"/>
      <c r="P107" s="32"/>
    </row>
    <row r="108" spans="1:16" ht="15.75" customHeight="1" x14ac:dyDescent="0.25">
      <c r="A108" s="33" t="s">
        <v>213</v>
      </c>
      <c r="B108" s="36" t="s">
        <v>126</v>
      </c>
      <c r="C108" s="37"/>
      <c r="D108" s="34"/>
      <c r="E108" s="12" t="s">
        <v>127</v>
      </c>
      <c r="F108" s="13"/>
      <c r="G108" s="40"/>
      <c r="H108" s="36" t="s">
        <v>128</v>
      </c>
      <c r="I108" s="37"/>
      <c r="J108" s="35"/>
      <c r="K108" s="72" t="s">
        <v>35</v>
      </c>
      <c r="L108" s="72"/>
      <c r="M108" s="72"/>
      <c r="N108" s="36" t="s">
        <v>129</v>
      </c>
      <c r="O108" s="37"/>
      <c r="P108" s="50"/>
    </row>
    <row r="109" spans="1:16" ht="15.75" customHeight="1" x14ac:dyDescent="0.25">
      <c r="A109" s="39"/>
      <c r="B109" s="19" t="s">
        <v>130</v>
      </c>
      <c r="C109" s="19">
        <v>5</v>
      </c>
      <c r="D109" s="20" t="s">
        <v>32</v>
      </c>
      <c r="E109" s="19" t="s">
        <v>131</v>
      </c>
      <c r="F109" s="19">
        <v>6</v>
      </c>
      <c r="G109" s="40" t="s">
        <v>32</v>
      </c>
      <c r="H109" s="19" t="s">
        <v>38</v>
      </c>
      <c r="I109" s="19">
        <v>1.5</v>
      </c>
      <c r="J109" s="40" t="s">
        <v>32</v>
      </c>
      <c r="K109" s="73" t="s">
        <v>9</v>
      </c>
      <c r="L109" s="73">
        <v>7</v>
      </c>
      <c r="M109" s="73" t="s">
        <v>32</v>
      </c>
      <c r="N109" s="19" t="s">
        <v>39</v>
      </c>
      <c r="O109" s="19">
        <v>0.6</v>
      </c>
      <c r="P109" s="23" t="s">
        <v>32</v>
      </c>
    </row>
    <row r="110" spans="1:16" ht="15.75" customHeight="1" x14ac:dyDescent="0.25">
      <c r="A110" s="39"/>
      <c r="B110" s="19"/>
      <c r="C110" s="19"/>
      <c r="D110" s="20" t="s">
        <v>106</v>
      </c>
      <c r="E110" s="19"/>
      <c r="F110" s="19"/>
      <c r="G110" s="40" t="s">
        <v>106</v>
      </c>
      <c r="H110" s="19" t="s">
        <v>35</v>
      </c>
      <c r="I110" s="19">
        <v>3.5</v>
      </c>
      <c r="J110" s="40" t="s">
        <v>32</v>
      </c>
      <c r="K110" s="74" t="s">
        <v>42</v>
      </c>
      <c r="L110" s="74">
        <v>0.05</v>
      </c>
      <c r="M110" s="73" t="s">
        <v>32</v>
      </c>
      <c r="N110" s="21" t="s">
        <v>68</v>
      </c>
      <c r="O110" s="19">
        <v>2</v>
      </c>
      <c r="P110" s="23" t="s">
        <v>32</v>
      </c>
    </row>
    <row r="111" spans="1:16" ht="15.75" customHeight="1" x14ac:dyDescent="0.25">
      <c r="A111" s="39"/>
      <c r="B111" s="19"/>
      <c r="C111" s="19"/>
      <c r="D111" s="20" t="s">
        <v>106</v>
      </c>
      <c r="E111" s="19"/>
      <c r="F111" s="19"/>
      <c r="G111" s="40" t="s">
        <v>106</v>
      </c>
      <c r="H111" s="19" t="s">
        <v>44</v>
      </c>
      <c r="I111" s="19">
        <v>0.5</v>
      </c>
      <c r="J111" s="40" t="s">
        <v>32</v>
      </c>
      <c r="K111" s="74"/>
      <c r="L111" s="74"/>
      <c r="M111" s="73" t="s">
        <v>106</v>
      </c>
      <c r="N111" s="19" t="s">
        <v>45</v>
      </c>
      <c r="O111" s="19">
        <v>0.01</v>
      </c>
      <c r="P111" s="23" t="s">
        <v>32</v>
      </c>
    </row>
    <row r="112" spans="1:16" ht="15.75" customHeight="1" x14ac:dyDescent="0.25">
      <c r="A112" s="39"/>
      <c r="B112" s="19"/>
      <c r="C112" s="19"/>
      <c r="D112" s="20" t="s">
        <v>106</v>
      </c>
      <c r="E112" s="19"/>
      <c r="F112" s="19"/>
      <c r="G112" s="40" t="s">
        <v>106</v>
      </c>
      <c r="H112" s="19" t="s">
        <v>42</v>
      </c>
      <c r="I112" s="19">
        <v>0.05</v>
      </c>
      <c r="J112" s="40" t="s">
        <v>32</v>
      </c>
      <c r="K112" s="74"/>
      <c r="L112" s="74"/>
      <c r="M112" s="73" t="s">
        <v>106</v>
      </c>
      <c r="N112" s="19" t="s">
        <v>44</v>
      </c>
      <c r="O112" s="19">
        <v>0.5</v>
      </c>
      <c r="P112" s="23" t="s">
        <v>32</v>
      </c>
    </row>
    <row r="113" spans="1:16" ht="15.75" customHeight="1" thickBot="1" x14ac:dyDescent="0.3">
      <c r="A113" s="39"/>
      <c r="B113" s="51"/>
      <c r="C113" s="51"/>
      <c r="D113" s="20" t="s">
        <v>106</v>
      </c>
      <c r="E113" s="51"/>
      <c r="F113" s="51"/>
      <c r="G113" s="40" t="s">
        <v>106</v>
      </c>
      <c r="H113" s="51" t="s">
        <v>107</v>
      </c>
      <c r="I113" s="51"/>
      <c r="J113" s="40" t="s">
        <v>106</v>
      </c>
      <c r="K113" s="74"/>
      <c r="L113" s="74"/>
      <c r="M113" s="73" t="s">
        <v>106</v>
      </c>
      <c r="N113" s="51"/>
      <c r="O113" s="51"/>
      <c r="P113" s="23"/>
    </row>
    <row r="114" spans="1:16" ht="15.75" customHeight="1" x14ac:dyDescent="0.25">
      <c r="A114" s="42" t="s">
        <v>214</v>
      </c>
      <c r="B114" s="36" t="s">
        <v>49</v>
      </c>
      <c r="C114" s="37"/>
      <c r="D114" s="20"/>
      <c r="E114" s="36" t="s">
        <v>132</v>
      </c>
      <c r="F114" s="37"/>
      <c r="G114" s="40"/>
      <c r="H114" s="36" t="s">
        <v>133</v>
      </c>
      <c r="I114" s="37"/>
      <c r="J114" s="40"/>
      <c r="K114" s="74" t="s">
        <v>35</v>
      </c>
      <c r="L114" s="74"/>
      <c r="M114" s="74"/>
      <c r="N114" s="36" t="s">
        <v>134</v>
      </c>
      <c r="O114" s="37"/>
      <c r="P114" s="23"/>
    </row>
    <row r="115" spans="1:16" ht="15.75" customHeight="1" x14ac:dyDescent="0.25">
      <c r="A115" s="39"/>
      <c r="B115" s="19" t="s">
        <v>37</v>
      </c>
      <c r="C115" s="19">
        <v>7</v>
      </c>
      <c r="D115" s="20" t="str">
        <f t="shared" ref="D115:D119" si="51">IF(C115,"公斤","")</f>
        <v>公斤</v>
      </c>
      <c r="E115" s="19" t="s">
        <v>187</v>
      </c>
      <c r="F115" s="19">
        <v>6.5</v>
      </c>
      <c r="G115" s="40" t="str">
        <f t="shared" ref="G115:G119" si="52">IF(F115,"公斤","")</f>
        <v>公斤</v>
      </c>
      <c r="H115" s="19" t="s">
        <v>74</v>
      </c>
      <c r="I115" s="19">
        <v>3</v>
      </c>
      <c r="J115" s="40" t="str">
        <f t="shared" ref="J115:J119" si="53">IF(I115,"公斤","")</f>
        <v>公斤</v>
      </c>
      <c r="K115" s="73" t="s">
        <v>9</v>
      </c>
      <c r="L115" s="73">
        <v>7</v>
      </c>
      <c r="M115" s="73" t="str">
        <f t="shared" ref="M115:M119" si="54">IF(L115,"公斤","")</f>
        <v>公斤</v>
      </c>
      <c r="N115" s="21" t="s">
        <v>135</v>
      </c>
      <c r="O115" s="21">
        <v>1</v>
      </c>
      <c r="P115" s="23" t="s">
        <v>32</v>
      </c>
    </row>
    <row r="116" spans="1:16" ht="15.75" customHeight="1" x14ac:dyDescent="0.25">
      <c r="A116" s="39"/>
      <c r="B116" s="19" t="s">
        <v>54</v>
      </c>
      <c r="C116" s="19">
        <v>3</v>
      </c>
      <c r="D116" s="20" t="str">
        <f t="shared" si="51"/>
        <v>公斤</v>
      </c>
      <c r="E116" s="19" t="s">
        <v>136</v>
      </c>
      <c r="F116" s="19"/>
      <c r="G116" s="40" t="str">
        <f t="shared" si="52"/>
        <v/>
      </c>
      <c r="H116" s="19" t="s">
        <v>137</v>
      </c>
      <c r="I116" s="19">
        <v>1.5</v>
      </c>
      <c r="J116" s="40" t="str">
        <f t="shared" si="53"/>
        <v>公斤</v>
      </c>
      <c r="K116" s="74" t="s">
        <v>42</v>
      </c>
      <c r="L116" s="74">
        <v>0.05</v>
      </c>
      <c r="M116" s="73" t="str">
        <f t="shared" si="54"/>
        <v>公斤</v>
      </c>
      <c r="N116" s="21" t="s">
        <v>138</v>
      </c>
      <c r="O116" s="19">
        <v>1</v>
      </c>
      <c r="P116" s="23" t="s">
        <v>32</v>
      </c>
    </row>
    <row r="117" spans="1:16" ht="15.75" customHeight="1" x14ac:dyDescent="0.25">
      <c r="A117" s="39"/>
      <c r="B117" s="19"/>
      <c r="C117" s="19"/>
      <c r="D117" s="20" t="str">
        <f t="shared" si="51"/>
        <v/>
      </c>
      <c r="E117" s="19"/>
      <c r="F117" s="19"/>
      <c r="G117" s="40" t="str">
        <f t="shared" si="52"/>
        <v/>
      </c>
      <c r="H117" s="19" t="s">
        <v>45</v>
      </c>
      <c r="I117" s="19">
        <v>0.01</v>
      </c>
      <c r="J117" s="40" t="str">
        <f t="shared" si="53"/>
        <v>公斤</v>
      </c>
      <c r="K117" s="74"/>
      <c r="L117" s="74"/>
      <c r="M117" s="73" t="str">
        <f t="shared" si="54"/>
        <v/>
      </c>
      <c r="N117" s="19" t="s">
        <v>78</v>
      </c>
      <c r="O117" s="19">
        <v>1</v>
      </c>
      <c r="P117" s="23" t="s">
        <v>32</v>
      </c>
    </row>
    <row r="118" spans="1:16" ht="15.75" customHeight="1" x14ac:dyDescent="0.25">
      <c r="A118" s="39"/>
      <c r="B118" s="19"/>
      <c r="C118" s="19"/>
      <c r="D118" s="20" t="str">
        <f t="shared" si="51"/>
        <v/>
      </c>
      <c r="E118" s="19"/>
      <c r="F118" s="19"/>
      <c r="G118" s="40" t="str">
        <f t="shared" si="52"/>
        <v/>
      </c>
      <c r="H118" s="21" t="s">
        <v>42</v>
      </c>
      <c r="I118" s="21">
        <v>0.05</v>
      </c>
      <c r="J118" s="40" t="str">
        <f t="shared" si="53"/>
        <v>公斤</v>
      </c>
      <c r="K118" s="74"/>
      <c r="L118" s="74"/>
      <c r="M118" s="73" t="str">
        <f t="shared" si="54"/>
        <v/>
      </c>
      <c r="N118" s="19"/>
      <c r="O118" s="19"/>
      <c r="P118" s="23"/>
    </row>
    <row r="119" spans="1:16" ht="15.75" customHeight="1" thickBot="1" x14ac:dyDescent="0.3">
      <c r="A119" s="39"/>
      <c r="B119" s="25"/>
      <c r="C119" s="25"/>
      <c r="D119" s="20" t="str">
        <f t="shared" si="51"/>
        <v/>
      </c>
      <c r="E119" s="25"/>
      <c r="F119" s="25"/>
      <c r="G119" s="40" t="str">
        <f t="shared" si="52"/>
        <v/>
      </c>
      <c r="H119" s="25"/>
      <c r="I119" s="25"/>
      <c r="J119" s="40" t="str">
        <f t="shared" si="53"/>
        <v/>
      </c>
      <c r="K119" s="74"/>
      <c r="L119" s="74"/>
      <c r="M119" s="73" t="str">
        <f t="shared" si="54"/>
        <v/>
      </c>
      <c r="N119" s="25"/>
      <c r="O119" s="25"/>
      <c r="P119" s="23"/>
    </row>
    <row r="120" spans="1:16" ht="15.75" customHeight="1" x14ac:dyDescent="0.25">
      <c r="A120" s="42" t="s">
        <v>215</v>
      </c>
      <c r="B120" s="36" t="s">
        <v>139</v>
      </c>
      <c r="C120" s="37"/>
      <c r="D120" s="20"/>
      <c r="E120" s="36" t="s">
        <v>140</v>
      </c>
      <c r="F120" s="37"/>
      <c r="G120" s="40"/>
      <c r="H120" s="36" t="s">
        <v>141</v>
      </c>
      <c r="I120" s="37"/>
      <c r="J120" s="40"/>
      <c r="K120" s="74" t="s">
        <v>35</v>
      </c>
      <c r="L120" s="74"/>
      <c r="M120" s="74"/>
      <c r="N120" s="45" t="s">
        <v>196</v>
      </c>
      <c r="O120" s="46"/>
      <c r="P120" s="23"/>
    </row>
    <row r="121" spans="1:16" ht="15.75" customHeight="1" x14ac:dyDescent="0.25">
      <c r="A121" s="39"/>
      <c r="B121" s="19" t="s">
        <v>37</v>
      </c>
      <c r="C121" s="19">
        <v>10</v>
      </c>
      <c r="D121" s="20" t="str">
        <f t="shared" ref="D121:D125" si="55">IF(C121,"公斤","")</f>
        <v>公斤</v>
      </c>
      <c r="E121" s="19" t="s">
        <v>64</v>
      </c>
      <c r="F121" s="19">
        <v>6</v>
      </c>
      <c r="G121" s="40" t="str">
        <f t="shared" ref="G121:G125" si="56">IF(F121,"公斤","")</f>
        <v>公斤</v>
      </c>
      <c r="H121" s="19" t="s">
        <v>53</v>
      </c>
      <c r="I121" s="19">
        <v>5</v>
      </c>
      <c r="J121" s="40" t="str">
        <f t="shared" ref="J121:J125" si="57">IF(I121,"公斤","")</f>
        <v>公斤</v>
      </c>
      <c r="K121" s="73" t="s">
        <v>9</v>
      </c>
      <c r="L121" s="73">
        <v>7</v>
      </c>
      <c r="M121" s="73" t="str">
        <f t="shared" ref="M121:M125" si="58">IF(L121,"公斤","")</f>
        <v>公斤</v>
      </c>
      <c r="N121" s="19" t="s">
        <v>35</v>
      </c>
      <c r="O121" s="19">
        <v>2</v>
      </c>
      <c r="P121" s="23" t="s">
        <v>32</v>
      </c>
    </row>
    <row r="122" spans="1:16" ht="15.75" customHeight="1" x14ac:dyDescent="0.25">
      <c r="A122" s="39"/>
      <c r="B122" s="19" t="s">
        <v>138</v>
      </c>
      <c r="C122" s="19">
        <v>0.4</v>
      </c>
      <c r="D122" s="20" t="str">
        <f t="shared" si="55"/>
        <v>公斤</v>
      </c>
      <c r="E122" s="19" t="s">
        <v>116</v>
      </c>
      <c r="F122" s="19">
        <v>4</v>
      </c>
      <c r="G122" s="40" t="str">
        <f t="shared" si="56"/>
        <v>公斤</v>
      </c>
      <c r="H122" s="19" t="s">
        <v>58</v>
      </c>
      <c r="I122" s="19">
        <v>0.01</v>
      </c>
      <c r="J122" s="40" t="str">
        <f t="shared" si="57"/>
        <v>公斤</v>
      </c>
      <c r="K122" s="74" t="s">
        <v>42</v>
      </c>
      <c r="L122" s="74">
        <v>0.05</v>
      </c>
      <c r="M122" s="73" t="str">
        <f t="shared" si="58"/>
        <v>公斤</v>
      </c>
      <c r="N122" s="21" t="s">
        <v>94</v>
      </c>
      <c r="O122" s="19">
        <v>1</v>
      </c>
      <c r="P122" s="23" t="s">
        <v>32</v>
      </c>
    </row>
    <row r="123" spans="1:16" ht="15.75" customHeight="1" x14ac:dyDescent="0.25">
      <c r="A123" s="39"/>
      <c r="B123" s="19"/>
      <c r="C123" s="19"/>
      <c r="D123" s="20" t="str">
        <f t="shared" si="55"/>
        <v/>
      </c>
      <c r="E123" s="19" t="s">
        <v>44</v>
      </c>
      <c r="F123" s="19">
        <v>1</v>
      </c>
      <c r="G123" s="40" t="str">
        <f t="shared" si="56"/>
        <v>公斤</v>
      </c>
      <c r="H123" s="19" t="s">
        <v>42</v>
      </c>
      <c r="I123" s="19">
        <v>0.05</v>
      </c>
      <c r="J123" s="40" t="str">
        <f t="shared" si="57"/>
        <v>公斤</v>
      </c>
      <c r="K123" s="74"/>
      <c r="L123" s="74"/>
      <c r="M123" s="73" t="str">
        <f t="shared" si="58"/>
        <v/>
      </c>
      <c r="N123" s="19" t="s">
        <v>43</v>
      </c>
      <c r="O123" s="19">
        <v>0.05</v>
      </c>
      <c r="P123" s="23" t="s">
        <v>32</v>
      </c>
    </row>
    <row r="124" spans="1:16" ht="15.75" customHeight="1" x14ac:dyDescent="0.25">
      <c r="A124" s="39"/>
      <c r="B124" s="19"/>
      <c r="C124" s="19"/>
      <c r="D124" s="20" t="str">
        <f t="shared" si="55"/>
        <v/>
      </c>
      <c r="E124" s="19" t="s">
        <v>42</v>
      </c>
      <c r="F124" s="19">
        <v>0.05</v>
      </c>
      <c r="G124" s="40" t="str">
        <f t="shared" si="56"/>
        <v>公斤</v>
      </c>
      <c r="H124" s="19" t="s">
        <v>142</v>
      </c>
      <c r="I124" s="19">
        <v>1.5</v>
      </c>
      <c r="J124" s="40" t="str">
        <f t="shared" si="57"/>
        <v>公斤</v>
      </c>
      <c r="K124" s="74"/>
      <c r="L124" s="74"/>
      <c r="M124" s="73" t="str">
        <f t="shared" si="58"/>
        <v/>
      </c>
      <c r="N124" s="19" t="s">
        <v>46</v>
      </c>
      <c r="O124" s="19">
        <v>1</v>
      </c>
      <c r="P124" s="23" t="s">
        <v>32</v>
      </c>
    </row>
    <row r="125" spans="1:16" ht="15.75" customHeight="1" thickBot="1" x14ac:dyDescent="0.3">
      <c r="A125" s="39"/>
      <c r="B125" s="25"/>
      <c r="C125" s="25"/>
      <c r="D125" s="20" t="str">
        <f t="shared" si="55"/>
        <v/>
      </c>
      <c r="E125" s="25" t="s">
        <v>77</v>
      </c>
      <c r="F125" s="25"/>
      <c r="G125" s="40" t="str">
        <f t="shared" si="56"/>
        <v/>
      </c>
      <c r="H125" s="25"/>
      <c r="I125" s="25"/>
      <c r="J125" s="40" t="str">
        <f t="shared" si="57"/>
        <v/>
      </c>
      <c r="K125" s="74"/>
      <c r="L125" s="74"/>
      <c r="M125" s="73" t="str">
        <f t="shared" si="58"/>
        <v/>
      </c>
      <c r="N125" s="25"/>
      <c r="O125" s="25"/>
      <c r="P125" s="23"/>
    </row>
    <row r="126" spans="1:16" ht="15.75" customHeight="1" x14ac:dyDescent="0.25">
      <c r="A126" s="42" t="s">
        <v>216</v>
      </c>
      <c r="B126" s="36" t="s">
        <v>33</v>
      </c>
      <c r="C126" s="37"/>
      <c r="D126" s="20"/>
      <c r="E126" s="55" t="s">
        <v>143</v>
      </c>
      <c r="F126" s="37"/>
      <c r="G126" s="40"/>
      <c r="H126" s="36" t="s">
        <v>144</v>
      </c>
      <c r="I126" s="37"/>
      <c r="J126" s="40"/>
      <c r="K126" s="74" t="s">
        <v>35</v>
      </c>
      <c r="L126" s="74"/>
      <c r="M126" s="74"/>
      <c r="N126" s="55" t="s">
        <v>145</v>
      </c>
      <c r="O126" s="37"/>
      <c r="P126" s="23"/>
    </row>
    <row r="127" spans="1:16" ht="15.75" customHeight="1" x14ac:dyDescent="0.25">
      <c r="A127" s="39"/>
      <c r="B127" s="24" t="s">
        <v>37</v>
      </c>
      <c r="C127" s="19">
        <v>10</v>
      </c>
      <c r="D127" s="20" t="str">
        <f t="shared" ref="D127:D131" si="59">IF(C127,"公斤","")</f>
        <v>公斤</v>
      </c>
      <c r="E127" s="20" t="s">
        <v>64</v>
      </c>
      <c r="F127" s="20">
        <v>6</v>
      </c>
      <c r="G127" s="40" t="str">
        <f t="shared" ref="G127:G131" si="60">IF(F127,"公斤","")</f>
        <v>公斤</v>
      </c>
      <c r="H127" s="19" t="s">
        <v>114</v>
      </c>
      <c r="I127" s="19">
        <v>1</v>
      </c>
      <c r="J127" s="40" t="str">
        <f t="shared" ref="J127:J131" si="61">IF(I127,"公斤","")</f>
        <v>公斤</v>
      </c>
      <c r="K127" s="73" t="s">
        <v>9</v>
      </c>
      <c r="L127" s="73">
        <v>7</v>
      </c>
      <c r="M127" s="73" t="str">
        <f t="shared" ref="M127:M131" si="62">IF(L127,"公斤","")</f>
        <v>公斤</v>
      </c>
      <c r="N127" s="20" t="s">
        <v>115</v>
      </c>
      <c r="O127" s="20">
        <v>0.1</v>
      </c>
      <c r="P127" s="23" t="s">
        <v>32</v>
      </c>
    </row>
    <row r="128" spans="1:16" ht="15.75" customHeight="1" x14ac:dyDescent="0.25">
      <c r="A128" s="39"/>
      <c r="B128" s="19"/>
      <c r="C128" s="19"/>
      <c r="D128" s="20" t="str">
        <f t="shared" si="59"/>
        <v/>
      </c>
      <c r="E128" s="20" t="s">
        <v>70</v>
      </c>
      <c r="F128" s="20">
        <v>4</v>
      </c>
      <c r="G128" s="40" t="str">
        <f t="shared" si="60"/>
        <v>公斤</v>
      </c>
      <c r="H128" s="19" t="s">
        <v>67</v>
      </c>
      <c r="I128" s="19">
        <v>5</v>
      </c>
      <c r="J128" s="40" t="str">
        <f t="shared" si="61"/>
        <v>公斤</v>
      </c>
      <c r="K128" s="74" t="s">
        <v>42</v>
      </c>
      <c r="L128" s="74">
        <v>0.05</v>
      </c>
      <c r="M128" s="73" t="str">
        <f t="shared" si="62"/>
        <v>公斤</v>
      </c>
      <c r="N128" s="22" t="s">
        <v>56</v>
      </c>
      <c r="O128" s="20">
        <v>1</v>
      </c>
      <c r="P128" s="23" t="s">
        <v>32</v>
      </c>
    </row>
    <row r="129" spans="1:16" ht="15.75" customHeight="1" x14ac:dyDescent="0.25">
      <c r="A129" s="39"/>
      <c r="B129" s="19"/>
      <c r="C129" s="19"/>
      <c r="D129" s="20" t="str">
        <f t="shared" si="59"/>
        <v/>
      </c>
      <c r="E129" s="19" t="s">
        <v>42</v>
      </c>
      <c r="F129" s="19">
        <v>0.05</v>
      </c>
      <c r="G129" s="40" t="str">
        <f t="shared" si="60"/>
        <v>公斤</v>
      </c>
      <c r="H129" s="19" t="s">
        <v>44</v>
      </c>
      <c r="I129" s="19">
        <v>0.5</v>
      </c>
      <c r="J129" s="40" t="str">
        <f t="shared" si="61"/>
        <v>公斤</v>
      </c>
      <c r="K129" s="74"/>
      <c r="L129" s="74"/>
      <c r="M129" s="73" t="str">
        <f t="shared" si="62"/>
        <v/>
      </c>
      <c r="N129" s="20" t="s">
        <v>43</v>
      </c>
      <c r="O129" s="20">
        <v>0.05</v>
      </c>
      <c r="P129" s="23" t="s">
        <v>32</v>
      </c>
    </row>
    <row r="130" spans="1:16" ht="15.75" customHeight="1" x14ac:dyDescent="0.25">
      <c r="A130" s="39"/>
      <c r="B130" s="19"/>
      <c r="C130" s="19"/>
      <c r="D130" s="20" t="str">
        <f t="shared" si="59"/>
        <v/>
      </c>
      <c r="E130" s="19"/>
      <c r="F130" s="19"/>
      <c r="G130" s="40" t="str">
        <f t="shared" si="60"/>
        <v/>
      </c>
      <c r="H130" s="19" t="s">
        <v>42</v>
      </c>
      <c r="I130" s="19">
        <v>0.05</v>
      </c>
      <c r="J130" s="40" t="str">
        <f t="shared" si="61"/>
        <v>公斤</v>
      </c>
      <c r="K130" s="74"/>
      <c r="L130" s="74"/>
      <c r="M130" s="73" t="str">
        <f t="shared" si="62"/>
        <v/>
      </c>
      <c r="N130" s="20" t="s">
        <v>98</v>
      </c>
      <c r="O130" s="20">
        <v>0.01</v>
      </c>
      <c r="P130" s="23" t="s">
        <v>32</v>
      </c>
    </row>
    <row r="131" spans="1:16" ht="15.75" customHeight="1" thickBot="1" x14ac:dyDescent="0.3">
      <c r="A131" s="39"/>
      <c r="B131" s="25"/>
      <c r="C131" s="25"/>
      <c r="D131" s="20" t="str">
        <f t="shared" si="59"/>
        <v/>
      </c>
      <c r="E131" s="25"/>
      <c r="F131" s="25"/>
      <c r="G131" s="40" t="str">
        <f t="shared" si="60"/>
        <v/>
      </c>
      <c r="H131" s="25"/>
      <c r="I131" s="25"/>
      <c r="J131" s="40" t="str">
        <f t="shared" si="61"/>
        <v/>
      </c>
      <c r="K131" s="74"/>
      <c r="L131" s="74"/>
      <c r="M131" s="73" t="str">
        <f t="shared" si="62"/>
        <v/>
      </c>
      <c r="N131" s="30"/>
      <c r="O131" s="30"/>
      <c r="P131" s="23"/>
    </row>
    <row r="132" spans="1:16" ht="15.75" customHeight="1" x14ac:dyDescent="0.25">
      <c r="A132" s="42" t="s">
        <v>217</v>
      </c>
      <c r="B132" s="36" t="s">
        <v>49</v>
      </c>
      <c r="C132" s="37"/>
      <c r="D132" s="20"/>
      <c r="E132" s="52" t="s">
        <v>146</v>
      </c>
      <c r="F132" s="53"/>
      <c r="G132" s="40"/>
      <c r="H132" s="36" t="s">
        <v>147</v>
      </c>
      <c r="I132" s="37"/>
      <c r="J132" s="40"/>
      <c r="K132" s="74" t="s">
        <v>35</v>
      </c>
      <c r="L132" s="74"/>
      <c r="M132" s="74"/>
      <c r="N132" s="52" t="s">
        <v>88</v>
      </c>
      <c r="O132" s="53"/>
      <c r="P132" s="23"/>
    </row>
    <row r="133" spans="1:16" ht="15.75" customHeight="1" x14ac:dyDescent="0.25">
      <c r="A133" s="39"/>
      <c r="B133" s="19" t="s">
        <v>37</v>
      </c>
      <c r="C133" s="19">
        <v>7</v>
      </c>
      <c r="D133" s="20" t="str">
        <f t="shared" ref="D133:D137" si="63">IF(C133,"公斤","")</f>
        <v>公斤</v>
      </c>
      <c r="E133" s="19" t="s">
        <v>187</v>
      </c>
      <c r="F133" s="19">
        <v>6</v>
      </c>
      <c r="G133" s="40" t="s">
        <v>32</v>
      </c>
      <c r="H133" s="19" t="s">
        <v>53</v>
      </c>
      <c r="I133" s="19">
        <v>5</v>
      </c>
      <c r="J133" s="40" t="str">
        <f t="shared" ref="J133:J137" si="64">IF(I133,"公斤","")</f>
        <v>公斤</v>
      </c>
      <c r="K133" s="73" t="s">
        <v>9</v>
      </c>
      <c r="L133" s="73">
        <v>7</v>
      </c>
      <c r="M133" s="73" t="str">
        <f t="shared" ref="M133:M137" si="65">IF(L133,"公斤","")</f>
        <v>公斤</v>
      </c>
      <c r="N133" s="19" t="s">
        <v>35</v>
      </c>
      <c r="O133" s="19">
        <v>3</v>
      </c>
      <c r="P133" s="23" t="s">
        <v>32</v>
      </c>
    </row>
    <row r="134" spans="1:16" ht="15.75" customHeight="1" x14ac:dyDescent="0.25">
      <c r="A134" s="39"/>
      <c r="B134" s="19" t="s">
        <v>54</v>
      </c>
      <c r="C134" s="19">
        <v>3</v>
      </c>
      <c r="D134" s="20" t="str">
        <f t="shared" si="63"/>
        <v>公斤</v>
      </c>
      <c r="E134" s="19" t="s">
        <v>148</v>
      </c>
      <c r="F134" s="19"/>
      <c r="G134" s="40" t="s">
        <v>32</v>
      </c>
      <c r="H134" s="20" t="s">
        <v>38</v>
      </c>
      <c r="I134" s="20">
        <v>1</v>
      </c>
      <c r="J134" s="40" t="str">
        <f t="shared" si="64"/>
        <v>公斤</v>
      </c>
      <c r="K134" s="74" t="s">
        <v>42</v>
      </c>
      <c r="L134" s="74">
        <v>0.05</v>
      </c>
      <c r="M134" s="73" t="str">
        <f t="shared" si="65"/>
        <v>公斤</v>
      </c>
      <c r="N134" s="20" t="s">
        <v>43</v>
      </c>
      <c r="O134" s="19">
        <v>0.05</v>
      </c>
      <c r="P134" s="23" t="s">
        <v>32</v>
      </c>
    </row>
    <row r="135" spans="1:16" ht="15.75" customHeight="1" x14ac:dyDescent="0.25">
      <c r="A135" s="39"/>
      <c r="B135" s="19"/>
      <c r="C135" s="19"/>
      <c r="D135" s="20" t="str">
        <f t="shared" si="63"/>
        <v/>
      </c>
      <c r="E135" s="19"/>
      <c r="F135" s="19"/>
      <c r="G135" s="40" t="s">
        <v>32</v>
      </c>
      <c r="H135" s="20" t="s">
        <v>149</v>
      </c>
      <c r="I135" s="20">
        <v>0.5</v>
      </c>
      <c r="J135" s="40" t="str">
        <f t="shared" si="64"/>
        <v>公斤</v>
      </c>
      <c r="K135" s="74"/>
      <c r="L135" s="74"/>
      <c r="M135" s="73" t="str">
        <f t="shared" si="65"/>
        <v/>
      </c>
      <c r="N135" s="19" t="s">
        <v>46</v>
      </c>
      <c r="O135" s="19">
        <v>1</v>
      </c>
      <c r="P135" s="23" t="s">
        <v>32</v>
      </c>
    </row>
    <row r="136" spans="1:16" ht="15.75" customHeight="1" x14ac:dyDescent="0.25">
      <c r="A136" s="39"/>
      <c r="B136" s="19"/>
      <c r="C136" s="19"/>
      <c r="D136" s="20" t="str">
        <f t="shared" si="63"/>
        <v/>
      </c>
      <c r="E136" s="19"/>
      <c r="F136" s="19"/>
      <c r="G136" s="40"/>
      <c r="H136" s="19" t="s">
        <v>42</v>
      </c>
      <c r="I136" s="19">
        <v>0.05</v>
      </c>
      <c r="J136" s="40" t="str">
        <f t="shared" si="64"/>
        <v>公斤</v>
      </c>
      <c r="K136" s="74"/>
      <c r="L136" s="74"/>
      <c r="M136" s="73" t="str">
        <f t="shared" si="65"/>
        <v/>
      </c>
      <c r="N136" s="19"/>
      <c r="O136" s="19"/>
      <c r="P136" s="23"/>
    </row>
    <row r="137" spans="1:16" ht="15.75" customHeight="1" thickBot="1" x14ac:dyDescent="0.3">
      <c r="A137" s="48"/>
      <c r="B137" s="25"/>
      <c r="C137" s="25"/>
      <c r="D137" s="30" t="str">
        <f t="shared" si="63"/>
        <v/>
      </c>
      <c r="E137" s="25"/>
      <c r="F137" s="25"/>
      <c r="G137" s="49"/>
      <c r="H137" s="25"/>
      <c r="I137" s="25"/>
      <c r="J137" s="49" t="str">
        <f t="shared" si="64"/>
        <v/>
      </c>
      <c r="K137" s="75"/>
      <c r="L137" s="75"/>
      <c r="M137" s="76" t="str">
        <f t="shared" si="65"/>
        <v/>
      </c>
      <c r="N137" s="25"/>
      <c r="O137" s="25"/>
      <c r="P137" s="32"/>
    </row>
    <row r="138" spans="1:16" ht="15.75" customHeight="1" x14ac:dyDescent="0.25">
      <c r="A138" s="56" t="s">
        <v>218</v>
      </c>
      <c r="B138" s="36" t="s">
        <v>150</v>
      </c>
      <c r="C138" s="37"/>
      <c r="D138" s="34"/>
      <c r="E138" s="36" t="s">
        <v>151</v>
      </c>
      <c r="F138" s="37"/>
      <c r="G138" s="34" t="str">
        <f t="shared" ref="G138:G141" si="66">IF(F138,"公斤","")</f>
        <v/>
      </c>
      <c r="H138" s="36" t="s">
        <v>152</v>
      </c>
      <c r="I138" s="37"/>
      <c r="J138" s="34"/>
      <c r="K138" s="77" t="s">
        <v>35</v>
      </c>
      <c r="L138" s="77"/>
      <c r="M138" s="77"/>
      <c r="N138" s="36" t="s">
        <v>153</v>
      </c>
      <c r="O138" s="37"/>
      <c r="P138" s="50"/>
    </row>
    <row r="139" spans="1:16" ht="15.75" customHeight="1" x14ac:dyDescent="0.25">
      <c r="A139" s="57"/>
      <c r="B139" s="19" t="s">
        <v>154</v>
      </c>
      <c r="C139" s="19">
        <v>6</v>
      </c>
      <c r="D139" s="20" t="str">
        <f t="shared" ref="D139:D143" si="67">IF(C139,"公斤","")</f>
        <v>公斤</v>
      </c>
      <c r="E139" s="19" t="s">
        <v>38</v>
      </c>
      <c r="F139" s="19">
        <v>6</v>
      </c>
      <c r="G139" s="20" t="str">
        <f t="shared" si="66"/>
        <v>公斤</v>
      </c>
      <c r="H139" s="19" t="s">
        <v>116</v>
      </c>
      <c r="I139" s="19">
        <v>4.5</v>
      </c>
      <c r="J139" s="20" t="str">
        <f t="shared" ref="J139:J143" si="68">IF(I139,"公斤","")</f>
        <v>公斤</v>
      </c>
      <c r="K139" s="68" t="s">
        <v>9</v>
      </c>
      <c r="L139" s="68">
        <v>7</v>
      </c>
      <c r="M139" s="68" t="str">
        <f t="shared" ref="M139:M143" si="69">IF(L139,"公斤","")</f>
        <v>公斤</v>
      </c>
      <c r="N139" s="19" t="s">
        <v>39</v>
      </c>
      <c r="O139" s="19">
        <v>0.6</v>
      </c>
      <c r="P139" s="23" t="s">
        <v>32</v>
      </c>
    </row>
    <row r="140" spans="1:16" ht="15.75" customHeight="1" x14ac:dyDescent="0.25">
      <c r="A140" s="57"/>
      <c r="B140" s="19"/>
      <c r="C140" s="19"/>
      <c r="D140" s="20" t="str">
        <f t="shared" si="67"/>
        <v/>
      </c>
      <c r="E140" s="19" t="s">
        <v>47</v>
      </c>
      <c r="F140" s="19">
        <v>4.5</v>
      </c>
      <c r="G140" s="20" t="str">
        <f t="shared" si="66"/>
        <v>公斤</v>
      </c>
      <c r="H140" s="19" t="s">
        <v>155</v>
      </c>
      <c r="I140" s="19">
        <v>0.5</v>
      </c>
      <c r="J140" s="20" t="str">
        <f t="shared" si="68"/>
        <v>公斤</v>
      </c>
      <c r="K140" s="69" t="s">
        <v>42</v>
      </c>
      <c r="L140" s="69">
        <v>0.05</v>
      </c>
      <c r="M140" s="68" t="str">
        <f t="shared" si="69"/>
        <v>公斤</v>
      </c>
      <c r="N140" s="21" t="s">
        <v>156</v>
      </c>
      <c r="O140" s="19">
        <v>2.5</v>
      </c>
      <c r="P140" s="23" t="s">
        <v>32</v>
      </c>
    </row>
    <row r="141" spans="1:16" ht="15.75" customHeight="1" x14ac:dyDescent="0.25">
      <c r="A141" s="57"/>
      <c r="B141" s="20"/>
      <c r="C141" s="20"/>
      <c r="D141" s="20" t="str">
        <f t="shared" si="67"/>
        <v/>
      </c>
      <c r="E141" s="19" t="s">
        <v>41</v>
      </c>
      <c r="F141" s="19">
        <v>2</v>
      </c>
      <c r="G141" s="20" t="str">
        <f t="shared" si="66"/>
        <v>公斤</v>
      </c>
      <c r="H141" s="19" t="s">
        <v>58</v>
      </c>
      <c r="I141" s="19">
        <v>0.05</v>
      </c>
      <c r="J141" s="20" t="str">
        <f t="shared" si="68"/>
        <v>公斤</v>
      </c>
      <c r="K141" s="69"/>
      <c r="L141" s="69"/>
      <c r="M141" s="68" t="str">
        <f t="shared" si="69"/>
        <v/>
      </c>
      <c r="N141" s="19" t="s">
        <v>157</v>
      </c>
      <c r="O141" s="19">
        <v>0.5</v>
      </c>
      <c r="P141" s="23" t="s">
        <v>32</v>
      </c>
    </row>
    <row r="142" spans="1:16" ht="15.75" customHeight="1" x14ac:dyDescent="0.25">
      <c r="A142" s="57"/>
      <c r="B142" s="20"/>
      <c r="C142" s="20"/>
      <c r="D142" s="20" t="str">
        <f t="shared" si="67"/>
        <v/>
      </c>
      <c r="E142" s="58" t="s">
        <v>158</v>
      </c>
      <c r="F142" s="58"/>
      <c r="G142" s="20"/>
      <c r="H142" s="19"/>
      <c r="I142" s="19"/>
      <c r="J142" s="20" t="str">
        <f t="shared" si="68"/>
        <v/>
      </c>
      <c r="K142" s="69"/>
      <c r="L142" s="69"/>
      <c r="M142" s="68" t="str">
        <f t="shared" si="69"/>
        <v/>
      </c>
      <c r="N142" s="20"/>
      <c r="O142" s="20"/>
      <c r="P142" s="23"/>
    </row>
    <row r="143" spans="1:16" ht="15.75" customHeight="1" x14ac:dyDescent="0.25">
      <c r="A143" s="57"/>
      <c r="B143" s="20"/>
      <c r="C143" s="20"/>
      <c r="D143" s="20" t="str">
        <f t="shared" si="67"/>
        <v/>
      </c>
      <c r="E143" s="59"/>
      <c r="F143" s="59"/>
      <c r="G143" s="20" t="str">
        <f>IF(F143,"公斤","")</f>
        <v/>
      </c>
      <c r="H143" s="20"/>
      <c r="I143" s="20"/>
      <c r="J143" s="20" t="str">
        <f t="shared" si="68"/>
        <v/>
      </c>
      <c r="K143" s="69"/>
      <c r="L143" s="69"/>
      <c r="M143" s="68" t="str">
        <f t="shared" si="69"/>
        <v/>
      </c>
      <c r="N143" s="20"/>
      <c r="O143" s="20"/>
      <c r="P143" s="23"/>
    </row>
    <row r="144" spans="1:16" ht="15.75" customHeight="1" x14ac:dyDescent="0.25">
      <c r="A144" s="57" t="s">
        <v>219</v>
      </c>
      <c r="B144" s="12" t="s">
        <v>49</v>
      </c>
      <c r="C144" s="13"/>
      <c r="D144" s="20"/>
      <c r="E144" s="12" t="s">
        <v>159</v>
      </c>
      <c r="F144" s="13"/>
      <c r="G144" s="20"/>
      <c r="H144" s="43" t="s">
        <v>160</v>
      </c>
      <c r="I144" s="13"/>
      <c r="J144" s="22"/>
      <c r="K144" s="69" t="s">
        <v>35</v>
      </c>
      <c r="L144" s="69"/>
      <c r="M144" s="69"/>
      <c r="N144" s="12" t="s">
        <v>161</v>
      </c>
      <c r="O144" s="13"/>
      <c r="P144" s="23"/>
    </row>
    <row r="145" spans="1:16" ht="15.75" customHeight="1" x14ac:dyDescent="0.25">
      <c r="A145" s="57"/>
      <c r="B145" s="19" t="s">
        <v>37</v>
      </c>
      <c r="C145" s="19">
        <v>7</v>
      </c>
      <c r="D145" s="20" t="str">
        <f t="shared" ref="D145:D149" si="70">IF(C145,"公斤","")</f>
        <v>公斤</v>
      </c>
      <c r="E145" s="19" t="s">
        <v>64</v>
      </c>
      <c r="F145" s="19">
        <v>6</v>
      </c>
      <c r="G145" s="20" t="str">
        <f t="shared" ref="G145:G149" si="71">IF(F145,"公斤","")</f>
        <v>公斤</v>
      </c>
      <c r="H145" s="21" t="s">
        <v>84</v>
      </c>
      <c r="I145" s="21">
        <v>1</v>
      </c>
      <c r="J145" s="22" t="str">
        <f t="shared" ref="J145:J149" si="72">IF(I145,"公斤","")</f>
        <v>公斤</v>
      </c>
      <c r="K145" s="68" t="s">
        <v>9</v>
      </c>
      <c r="L145" s="68">
        <v>7</v>
      </c>
      <c r="M145" s="68" t="str">
        <f t="shared" ref="M145:M149" si="73">IF(L145,"公斤","")</f>
        <v>公斤</v>
      </c>
      <c r="N145" s="19" t="s">
        <v>162</v>
      </c>
      <c r="O145" s="19">
        <v>0.2</v>
      </c>
      <c r="P145" s="23" t="s">
        <v>32</v>
      </c>
    </row>
    <row r="146" spans="1:16" ht="15.75" customHeight="1" x14ac:dyDescent="0.25">
      <c r="A146" s="57"/>
      <c r="B146" s="19" t="s">
        <v>54</v>
      </c>
      <c r="C146" s="19">
        <v>3</v>
      </c>
      <c r="D146" s="20" t="str">
        <f t="shared" si="70"/>
        <v>公斤</v>
      </c>
      <c r="E146" s="19" t="s">
        <v>163</v>
      </c>
      <c r="F146" s="19">
        <v>0.3</v>
      </c>
      <c r="G146" s="20" t="str">
        <f t="shared" si="71"/>
        <v>公斤</v>
      </c>
      <c r="H146" s="21" t="s">
        <v>114</v>
      </c>
      <c r="I146" s="21">
        <v>1</v>
      </c>
      <c r="J146" s="22" t="str">
        <f t="shared" si="72"/>
        <v>公斤</v>
      </c>
      <c r="K146" s="69" t="s">
        <v>42</v>
      </c>
      <c r="L146" s="69">
        <v>0.05</v>
      </c>
      <c r="M146" s="68" t="str">
        <f t="shared" si="73"/>
        <v>公斤</v>
      </c>
      <c r="N146" s="19" t="s">
        <v>78</v>
      </c>
      <c r="O146" s="19">
        <v>1</v>
      </c>
      <c r="P146" s="23" t="s">
        <v>32</v>
      </c>
    </row>
    <row r="147" spans="1:16" ht="15.75" customHeight="1" x14ac:dyDescent="0.25">
      <c r="A147" s="57"/>
      <c r="B147" s="20"/>
      <c r="C147" s="20"/>
      <c r="D147" s="20" t="str">
        <f t="shared" si="70"/>
        <v/>
      </c>
      <c r="E147" s="19" t="s">
        <v>89</v>
      </c>
      <c r="F147" s="19">
        <v>0.5</v>
      </c>
      <c r="G147" s="20" t="str">
        <f t="shared" si="71"/>
        <v>公斤</v>
      </c>
      <c r="H147" s="21" t="s">
        <v>42</v>
      </c>
      <c r="I147" s="21">
        <v>0.05</v>
      </c>
      <c r="J147" s="22" t="str">
        <f t="shared" si="72"/>
        <v>公斤</v>
      </c>
      <c r="K147" s="69"/>
      <c r="L147" s="69"/>
      <c r="M147" s="68" t="str">
        <f t="shared" si="73"/>
        <v/>
      </c>
      <c r="N147" s="19"/>
      <c r="O147" s="19"/>
      <c r="P147" s="23"/>
    </row>
    <row r="148" spans="1:16" ht="15.75" customHeight="1" x14ac:dyDescent="0.25">
      <c r="A148" s="57"/>
      <c r="B148" s="20"/>
      <c r="C148" s="20"/>
      <c r="D148" s="20" t="str">
        <f t="shared" si="70"/>
        <v/>
      </c>
      <c r="E148" s="19" t="s">
        <v>42</v>
      </c>
      <c r="F148" s="19">
        <v>0.05</v>
      </c>
      <c r="G148" s="20" t="str">
        <f t="shared" si="71"/>
        <v>公斤</v>
      </c>
      <c r="H148" s="20"/>
      <c r="I148" s="20"/>
      <c r="J148" s="20" t="str">
        <f t="shared" si="72"/>
        <v/>
      </c>
      <c r="K148" s="69"/>
      <c r="L148" s="69"/>
      <c r="M148" s="68" t="str">
        <f t="shared" si="73"/>
        <v/>
      </c>
      <c r="N148" s="20"/>
      <c r="O148" s="20"/>
      <c r="P148" s="23"/>
    </row>
    <row r="149" spans="1:16" ht="15.75" customHeight="1" thickBot="1" x14ac:dyDescent="0.3">
      <c r="A149" s="57"/>
      <c r="B149" s="20"/>
      <c r="C149" s="20"/>
      <c r="D149" s="20" t="str">
        <f t="shared" si="70"/>
        <v/>
      </c>
      <c r="E149" s="25" t="s">
        <v>164</v>
      </c>
      <c r="F149" s="25">
        <v>0.5</v>
      </c>
      <c r="G149" s="20" t="str">
        <f t="shared" si="71"/>
        <v>公斤</v>
      </c>
      <c r="H149" s="20"/>
      <c r="I149" s="20"/>
      <c r="J149" s="20" t="str">
        <f t="shared" si="72"/>
        <v/>
      </c>
      <c r="K149" s="69"/>
      <c r="L149" s="69"/>
      <c r="M149" s="68" t="str">
        <f t="shared" si="73"/>
        <v/>
      </c>
      <c r="N149" s="20"/>
      <c r="O149" s="20"/>
      <c r="P149" s="23"/>
    </row>
    <row r="150" spans="1:16" ht="15.75" customHeight="1" x14ac:dyDescent="0.25">
      <c r="A150" s="57" t="s">
        <v>220</v>
      </c>
      <c r="B150" s="36" t="s">
        <v>165</v>
      </c>
      <c r="C150" s="37"/>
      <c r="D150" s="20"/>
      <c r="E150" s="36" t="s">
        <v>221</v>
      </c>
      <c r="F150" s="37"/>
      <c r="G150" s="20"/>
      <c r="H150" s="36" t="s">
        <v>166</v>
      </c>
      <c r="I150" s="37"/>
      <c r="J150" s="20"/>
      <c r="K150" s="69" t="s">
        <v>35</v>
      </c>
      <c r="L150" s="69"/>
      <c r="M150" s="69"/>
      <c r="N150" s="36" t="s">
        <v>222</v>
      </c>
      <c r="O150" s="37"/>
      <c r="P150" s="23"/>
    </row>
    <row r="151" spans="1:16" ht="15.75" customHeight="1" x14ac:dyDescent="0.25">
      <c r="A151" s="57"/>
      <c r="B151" s="19" t="s">
        <v>37</v>
      </c>
      <c r="C151" s="19">
        <v>10</v>
      </c>
      <c r="D151" s="20" t="str">
        <f t="shared" ref="D151:D155" si="74">IF(C151,"公斤","")</f>
        <v>公斤</v>
      </c>
      <c r="E151" s="19" t="s">
        <v>223</v>
      </c>
      <c r="F151" s="19">
        <v>2</v>
      </c>
      <c r="G151" s="20" t="str">
        <f t="shared" ref="G151:G161" si="75">IF(F151,"公斤","")</f>
        <v>公斤</v>
      </c>
      <c r="H151" s="19" t="s">
        <v>74</v>
      </c>
      <c r="I151" s="19">
        <v>2.4</v>
      </c>
      <c r="J151" s="20" t="str">
        <f t="shared" ref="J151:J155" si="76">IF(I151,"公斤","")</f>
        <v>公斤</v>
      </c>
      <c r="K151" s="68" t="s">
        <v>9</v>
      </c>
      <c r="L151" s="68">
        <v>7</v>
      </c>
      <c r="M151" s="68" t="str">
        <f t="shared" ref="M151:M155" si="77">IF(L151,"公斤","")</f>
        <v>公斤</v>
      </c>
      <c r="N151" s="19" t="s">
        <v>224</v>
      </c>
      <c r="O151" s="19">
        <v>0.2</v>
      </c>
      <c r="P151" s="23" t="s">
        <v>32</v>
      </c>
    </row>
    <row r="152" spans="1:16" ht="15.75" customHeight="1" x14ac:dyDescent="0.25">
      <c r="A152" s="57"/>
      <c r="B152" s="19" t="s">
        <v>167</v>
      </c>
      <c r="C152" s="19">
        <v>0.4</v>
      </c>
      <c r="D152" s="20" t="str">
        <f t="shared" si="74"/>
        <v>公斤</v>
      </c>
      <c r="E152" s="19" t="s">
        <v>225</v>
      </c>
      <c r="F152" s="19">
        <v>7</v>
      </c>
      <c r="G152" s="20" t="str">
        <f t="shared" si="75"/>
        <v>公斤</v>
      </c>
      <c r="H152" s="19" t="s">
        <v>168</v>
      </c>
      <c r="I152" s="19">
        <v>3</v>
      </c>
      <c r="J152" s="20" t="str">
        <f t="shared" si="76"/>
        <v>公斤</v>
      </c>
      <c r="K152" s="69" t="s">
        <v>42</v>
      </c>
      <c r="L152" s="69">
        <v>0.05</v>
      </c>
      <c r="M152" s="68" t="str">
        <f t="shared" si="77"/>
        <v>公斤</v>
      </c>
      <c r="N152" s="19" t="s">
        <v>226</v>
      </c>
      <c r="O152" s="19">
        <v>0.1</v>
      </c>
      <c r="P152" s="23" t="s">
        <v>32</v>
      </c>
    </row>
    <row r="153" spans="1:16" ht="15.75" customHeight="1" x14ac:dyDescent="0.25">
      <c r="A153" s="57"/>
      <c r="B153" s="19"/>
      <c r="C153" s="19"/>
      <c r="D153" s="20" t="str">
        <f t="shared" si="74"/>
        <v/>
      </c>
      <c r="E153" s="19" t="s">
        <v>42</v>
      </c>
      <c r="F153" s="19">
        <v>0.05</v>
      </c>
      <c r="G153" s="20" t="str">
        <f t="shared" si="75"/>
        <v>公斤</v>
      </c>
      <c r="H153" s="19" t="s">
        <v>42</v>
      </c>
      <c r="I153" s="19">
        <v>0.05</v>
      </c>
      <c r="J153" s="20" t="str">
        <f t="shared" si="76"/>
        <v>公斤</v>
      </c>
      <c r="K153" s="69"/>
      <c r="L153" s="69"/>
      <c r="M153" s="68" t="str">
        <f t="shared" si="77"/>
        <v/>
      </c>
      <c r="N153" s="19" t="s">
        <v>227</v>
      </c>
      <c r="O153" s="19">
        <v>0.05</v>
      </c>
      <c r="P153" s="23" t="s">
        <v>32</v>
      </c>
    </row>
    <row r="154" spans="1:16" ht="15.75" customHeight="1" x14ac:dyDescent="0.25">
      <c r="A154" s="57"/>
      <c r="B154" s="19"/>
      <c r="C154" s="19"/>
      <c r="D154" s="20" t="str">
        <f t="shared" si="74"/>
        <v/>
      </c>
      <c r="E154" s="19" t="s">
        <v>228</v>
      </c>
      <c r="F154" s="19"/>
      <c r="G154" s="20"/>
      <c r="H154" s="19"/>
      <c r="I154" s="19"/>
      <c r="J154" s="20" t="str">
        <f t="shared" si="76"/>
        <v/>
      </c>
      <c r="K154" s="69"/>
      <c r="L154" s="69"/>
      <c r="M154" s="68" t="str">
        <f t="shared" si="77"/>
        <v/>
      </c>
      <c r="N154" s="19" t="s">
        <v>229</v>
      </c>
      <c r="O154" s="19"/>
      <c r="P154" s="23"/>
    </row>
    <row r="155" spans="1:16" ht="15.75" customHeight="1" thickBot="1" x14ac:dyDescent="0.3">
      <c r="A155" s="57"/>
      <c r="B155" s="25"/>
      <c r="C155" s="25"/>
      <c r="D155" s="20" t="str">
        <f t="shared" si="74"/>
        <v/>
      </c>
      <c r="E155" s="25"/>
      <c r="F155" s="25"/>
      <c r="G155" s="20"/>
      <c r="H155" s="25"/>
      <c r="I155" s="25"/>
      <c r="J155" s="20" t="str">
        <f t="shared" si="76"/>
        <v/>
      </c>
      <c r="K155" s="69"/>
      <c r="L155" s="69"/>
      <c r="M155" s="68" t="str">
        <f t="shared" si="77"/>
        <v/>
      </c>
      <c r="N155" s="25"/>
      <c r="O155" s="25"/>
      <c r="P155" s="23"/>
    </row>
    <row r="156" spans="1:16" ht="15.75" customHeight="1" x14ac:dyDescent="0.25">
      <c r="A156" s="57" t="s">
        <v>230</v>
      </c>
      <c r="B156" s="36" t="s">
        <v>33</v>
      </c>
      <c r="C156" s="37"/>
      <c r="D156" s="20"/>
      <c r="E156" s="52" t="s">
        <v>169</v>
      </c>
      <c r="F156" s="53"/>
      <c r="G156" s="40" t="str">
        <f t="shared" si="75"/>
        <v/>
      </c>
      <c r="H156" s="38" t="s">
        <v>170</v>
      </c>
      <c r="I156" s="37"/>
      <c r="J156" s="20"/>
      <c r="K156" s="69" t="s">
        <v>35</v>
      </c>
      <c r="L156" s="69"/>
      <c r="M156" s="69"/>
      <c r="N156" s="36" t="s">
        <v>36</v>
      </c>
      <c r="O156" s="37"/>
      <c r="P156" s="23"/>
    </row>
    <row r="157" spans="1:16" ht="15.75" customHeight="1" x14ac:dyDescent="0.25">
      <c r="A157" s="57"/>
      <c r="B157" s="19" t="s">
        <v>37</v>
      </c>
      <c r="C157" s="19">
        <v>10</v>
      </c>
      <c r="D157" s="20" t="str">
        <f t="shared" ref="D157:D161" si="78">IF(C157,"公斤","")</f>
        <v>公斤</v>
      </c>
      <c r="E157" s="19" t="s">
        <v>38</v>
      </c>
      <c r="F157" s="19">
        <v>6</v>
      </c>
      <c r="G157" s="40" t="str">
        <f t="shared" si="75"/>
        <v>公斤</v>
      </c>
      <c r="H157" s="21" t="s">
        <v>171</v>
      </c>
      <c r="I157" s="21">
        <v>0.1</v>
      </c>
      <c r="J157" s="20" t="str">
        <f t="shared" ref="J157:J161" si="79">IF(I157,"公斤","")</f>
        <v>公斤</v>
      </c>
      <c r="K157" s="68" t="s">
        <v>9</v>
      </c>
      <c r="L157" s="68">
        <v>7</v>
      </c>
      <c r="M157" s="68" t="str">
        <f t="shared" ref="M157:M161" si="80">IF(L157,"公斤","")</f>
        <v>公斤</v>
      </c>
      <c r="N157" s="19" t="s">
        <v>40</v>
      </c>
      <c r="O157" s="19">
        <v>4</v>
      </c>
      <c r="P157" s="23" t="s">
        <v>32</v>
      </c>
    </row>
    <row r="158" spans="1:16" ht="15.75" customHeight="1" x14ac:dyDescent="0.25">
      <c r="A158" s="57"/>
      <c r="B158" s="19"/>
      <c r="C158" s="19"/>
      <c r="D158" s="20" t="str">
        <f t="shared" si="78"/>
        <v/>
      </c>
      <c r="E158" s="19" t="s">
        <v>172</v>
      </c>
      <c r="F158" s="19">
        <v>0.1</v>
      </c>
      <c r="G158" s="40" t="str">
        <f t="shared" si="75"/>
        <v>公斤</v>
      </c>
      <c r="H158" s="21" t="s">
        <v>74</v>
      </c>
      <c r="I158" s="21">
        <v>4.5</v>
      </c>
      <c r="J158" s="20" t="str">
        <f t="shared" si="79"/>
        <v>公斤</v>
      </c>
      <c r="K158" s="69" t="s">
        <v>42</v>
      </c>
      <c r="L158" s="69">
        <v>0.05</v>
      </c>
      <c r="M158" s="68" t="str">
        <f t="shared" si="80"/>
        <v>公斤</v>
      </c>
      <c r="N158" s="19" t="s">
        <v>43</v>
      </c>
      <c r="O158" s="19">
        <v>0.05</v>
      </c>
      <c r="P158" s="23" t="s">
        <v>32</v>
      </c>
    </row>
    <row r="159" spans="1:16" ht="15.75" customHeight="1" x14ac:dyDescent="0.25">
      <c r="A159" s="57"/>
      <c r="B159" s="19"/>
      <c r="C159" s="19"/>
      <c r="D159" s="20" t="str">
        <f t="shared" si="78"/>
        <v/>
      </c>
      <c r="E159" s="19" t="s">
        <v>90</v>
      </c>
      <c r="F159" s="19">
        <v>2</v>
      </c>
      <c r="G159" s="40" t="str">
        <f t="shared" si="75"/>
        <v>公斤</v>
      </c>
      <c r="H159" s="21" t="s">
        <v>42</v>
      </c>
      <c r="I159" s="21">
        <v>0.05</v>
      </c>
      <c r="J159" s="20" t="str">
        <f t="shared" si="79"/>
        <v>公斤</v>
      </c>
      <c r="K159" s="69"/>
      <c r="L159" s="69"/>
      <c r="M159" s="68" t="str">
        <f t="shared" si="80"/>
        <v/>
      </c>
      <c r="N159" s="19" t="s">
        <v>46</v>
      </c>
      <c r="O159" s="19">
        <v>0.6</v>
      </c>
      <c r="P159" s="23" t="s">
        <v>32</v>
      </c>
    </row>
    <row r="160" spans="1:16" ht="15.75" customHeight="1" x14ac:dyDescent="0.25">
      <c r="A160" s="57"/>
      <c r="B160" s="19"/>
      <c r="C160" s="19"/>
      <c r="D160" s="20" t="str">
        <f t="shared" si="78"/>
        <v/>
      </c>
      <c r="E160" s="19" t="s">
        <v>42</v>
      </c>
      <c r="F160" s="19">
        <v>0.05</v>
      </c>
      <c r="G160" s="40" t="str">
        <f t="shared" si="75"/>
        <v>公斤</v>
      </c>
      <c r="H160" s="19"/>
      <c r="I160" s="19"/>
      <c r="J160" s="20" t="str">
        <f t="shared" si="79"/>
        <v/>
      </c>
      <c r="K160" s="69"/>
      <c r="L160" s="69"/>
      <c r="M160" s="68" t="str">
        <f t="shared" si="80"/>
        <v/>
      </c>
      <c r="N160" s="19"/>
      <c r="O160" s="19"/>
      <c r="P160" s="23"/>
    </row>
    <row r="161" spans="1:16" ht="15.75" customHeight="1" thickBot="1" x14ac:dyDescent="0.3">
      <c r="A161" s="57"/>
      <c r="B161" s="25"/>
      <c r="C161" s="25"/>
      <c r="D161" s="20" t="str">
        <f t="shared" si="78"/>
        <v/>
      </c>
      <c r="E161" s="25" t="s">
        <v>94</v>
      </c>
      <c r="F161" s="25">
        <v>0.5</v>
      </c>
      <c r="G161" s="49" t="str">
        <f t="shared" si="75"/>
        <v>公斤</v>
      </c>
      <c r="H161" s="25"/>
      <c r="I161" s="25"/>
      <c r="J161" s="20" t="str">
        <f t="shared" si="79"/>
        <v/>
      </c>
      <c r="K161" s="69"/>
      <c r="L161" s="69"/>
      <c r="M161" s="68" t="str">
        <f t="shared" si="80"/>
        <v/>
      </c>
      <c r="N161" s="25"/>
      <c r="O161" s="25"/>
      <c r="P161" s="23"/>
    </row>
    <row r="162" spans="1:16" ht="15.75" customHeight="1" x14ac:dyDescent="0.25">
      <c r="A162" s="57" t="s">
        <v>231</v>
      </c>
      <c r="B162" s="36" t="s">
        <v>49</v>
      </c>
      <c r="C162" s="37"/>
      <c r="D162" s="20"/>
      <c r="E162" s="36" t="s">
        <v>232</v>
      </c>
      <c r="F162" s="37"/>
      <c r="G162" s="20"/>
      <c r="H162" s="36" t="s">
        <v>173</v>
      </c>
      <c r="I162" s="37"/>
      <c r="J162" s="20"/>
      <c r="K162" s="69" t="s">
        <v>35</v>
      </c>
      <c r="L162" s="69"/>
      <c r="M162" s="69"/>
      <c r="N162" s="36" t="s">
        <v>120</v>
      </c>
      <c r="O162" s="37"/>
      <c r="P162" s="23"/>
    </row>
    <row r="163" spans="1:16" ht="15.75" customHeight="1" x14ac:dyDescent="0.25">
      <c r="A163" s="57"/>
      <c r="B163" s="19" t="s">
        <v>37</v>
      </c>
      <c r="C163" s="19">
        <v>7</v>
      </c>
      <c r="D163" s="20" t="str">
        <f t="shared" ref="D163:D167" si="81">IF(C163,"公斤","")</f>
        <v>公斤</v>
      </c>
      <c r="E163" s="19" t="s">
        <v>200</v>
      </c>
      <c r="F163" s="19">
        <v>9</v>
      </c>
      <c r="G163" s="20" t="str">
        <f t="shared" ref="G163:G167" si="82">IF(F163,"公斤","")</f>
        <v>公斤</v>
      </c>
      <c r="H163" s="19" t="s">
        <v>53</v>
      </c>
      <c r="I163" s="19">
        <v>4</v>
      </c>
      <c r="J163" s="20" t="str">
        <f t="shared" ref="J163:J167" si="83">IF(I163,"公斤","")</f>
        <v>公斤</v>
      </c>
      <c r="K163" s="68" t="s">
        <v>9</v>
      </c>
      <c r="L163" s="68">
        <v>7</v>
      </c>
      <c r="M163" s="68" t="str">
        <f t="shared" ref="M163:M167" si="84">IF(L163,"公斤","")</f>
        <v>公斤</v>
      </c>
      <c r="N163" s="19" t="s">
        <v>121</v>
      </c>
      <c r="O163" s="19">
        <v>0.2</v>
      </c>
      <c r="P163" s="23" t="s">
        <v>32</v>
      </c>
    </row>
    <row r="164" spans="1:16" ht="15.75" customHeight="1" x14ac:dyDescent="0.25">
      <c r="A164" s="57"/>
      <c r="B164" s="19" t="s">
        <v>54</v>
      </c>
      <c r="C164" s="19">
        <v>3</v>
      </c>
      <c r="D164" s="20" t="str">
        <f t="shared" si="81"/>
        <v>公斤</v>
      </c>
      <c r="E164" s="19" t="s">
        <v>233</v>
      </c>
      <c r="F164" s="19">
        <v>2</v>
      </c>
      <c r="G164" s="20" t="str">
        <f t="shared" si="82"/>
        <v>公斤</v>
      </c>
      <c r="H164" s="19" t="s">
        <v>41</v>
      </c>
      <c r="I164" s="19">
        <v>1</v>
      </c>
      <c r="J164" s="20" t="str">
        <f t="shared" si="83"/>
        <v>公斤</v>
      </c>
      <c r="K164" s="69" t="s">
        <v>42</v>
      </c>
      <c r="L164" s="69">
        <v>0.05</v>
      </c>
      <c r="M164" s="68" t="str">
        <f t="shared" si="84"/>
        <v>公斤</v>
      </c>
      <c r="N164" s="21" t="s">
        <v>122</v>
      </c>
      <c r="O164" s="19">
        <v>0.1</v>
      </c>
      <c r="P164" s="23" t="s">
        <v>32</v>
      </c>
    </row>
    <row r="165" spans="1:16" ht="15.75" customHeight="1" x14ac:dyDescent="0.25">
      <c r="A165" s="57"/>
      <c r="B165" s="19"/>
      <c r="C165" s="19"/>
      <c r="D165" s="20" t="str">
        <f t="shared" si="81"/>
        <v/>
      </c>
      <c r="E165" s="19" t="s">
        <v>227</v>
      </c>
      <c r="F165" s="19">
        <v>0.05</v>
      </c>
      <c r="G165" s="40" t="str">
        <f t="shared" si="82"/>
        <v>公斤</v>
      </c>
      <c r="H165" s="19" t="s">
        <v>174</v>
      </c>
      <c r="I165" s="19">
        <v>1</v>
      </c>
      <c r="J165" s="20" t="str">
        <f t="shared" si="83"/>
        <v>公斤</v>
      </c>
      <c r="K165" s="69"/>
      <c r="L165" s="69"/>
      <c r="M165" s="68" t="str">
        <f t="shared" si="84"/>
        <v/>
      </c>
      <c r="N165" s="19" t="s">
        <v>43</v>
      </c>
      <c r="O165" s="19">
        <v>0.05</v>
      </c>
      <c r="P165" s="23" t="s">
        <v>32</v>
      </c>
    </row>
    <row r="166" spans="1:16" ht="15.75" customHeight="1" x14ac:dyDescent="0.25">
      <c r="A166" s="57"/>
      <c r="B166" s="19"/>
      <c r="C166" s="19"/>
      <c r="D166" s="20" t="str">
        <f t="shared" si="81"/>
        <v/>
      </c>
      <c r="E166" s="19"/>
      <c r="F166" s="19"/>
      <c r="G166" s="20" t="str">
        <f t="shared" si="82"/>
        <v/>
      </c>
      <c r="H166" s="19" t="s">
        <v>158</v>
      </c>
      <c r="I166" s="19"/>
      <c r="J166" s="20" t="str">
        <f t="shared" si="83"/>
        <v/>
      </c>
      <c r="K166" s="69"/>
      <c r="L166" s="69"/>
      <c r="M166" s="68" t="str">
        <f t="shared" si="84"/>
        <v/>
      </c>
      <c r="N166" s="19" t="s">
        <v>98</v>
      </c>
      <c r="O166" s="19"/>
      <c r="P166" s="23"/>
    </row>
    <row r="167" spans="1:16" ht="15.75" customHeight="1" thickBot="1" x14ac:dyDescent="0.3">
      <c r="A167" s="61"/>
      <c r="B167" s="25"/>
      <c r="C167" s="25"/>
      <c r="D167" s="5" t="str">
        <f t="shared" si="81"/>
        <v/>
      </c>
      <c r="E167" s="25"/>
      <c r="F167" s="25"/>
      <c r="G167" s="5" t="str">
        <f t="shared" si="82"/>
        <v/>
      </c>
      <c r="H167" s="25"/>
      <c r="I167" s="25"/>
      <c r="J167" s="5" t="str">
        <f t="shared" si="83"/>
        <v/>
      </c>
      <c r="K167" s="78"/>
      <c r="L167" s="78"/>
      <c r="M167" s="79" t="str">
        <f t="shared" si="84"/>
        <v/>
      </c>
      <c r="N167" s="25"/>
      <c r="O167" s="25"/>
      <c r="P167" s="63"/>
    </row>
    <row r="168" spans="1:16" ht="15.75" customHeight="1" x14ac:dyDescent="0.25">
      <c r="A168" s="64" t="s">
        <v>234</v>
      </c>
      <c r="B168" s="36" t="s">
        <v>235</v>
      </c>
      <c r="C168" s="37"/>
      <c r="D168" s="20"/>
      <c r="E168" s="36" t="s">
        <v>175</v>
      </c>
      <c r="F168" s="37"/>
      <c r="G168" s="20"/>
      <c r="H168" s="66" t="s">
        <v>236</v>
      </c>
      <c r="I168" s="37"/>
      <c r="J168" s="20"/>
      <c r="K168" s="19" t="s">
        <v>35</v>
      </c>
      <c r="L168" s="19"/>
      <c r="M168" s="69"/>
      <c r="N168" s="55" t="s">
        <v>176</v>
      </c>
      <c r="O168" s="37"/>
      <c r="P168" s="20"/>
    </row>
    <row r="169" spans="1:16" ht="15.75" customHeight="1" x14ac:dyDescent="0.25">
      <c r="A169" s="64"/>
      <c r="B169" s="19" t="s">
        <v>130</v>
      </c>
      <c r="C169" s="19">
        <v>5</v>
      </c>
      <c r="D169" s="20" t="str">
        <f t="shared" ref="D169:D173" si="85">IF(C169,"公斤","")</f>
        <v>公斤</v>
      </c>
      <c r="E169" s="19" t="s">
        <v>38</v>
      </c>
      <c r="F169" s="19">
        <v>6</v>
      </c>
      <c r="G169" s="20" t="str">
        <f t="shared" ref="G169:G173" si="86">IF(F169,"公斤","")</f>
        <v>公斤</v>
      </c>
      <c r="H169" s="22" t="s">
        <v>64</v>
      </c>
      <c r="I169" s="22">
        <v>1</v>
      </c>
      <c r="J169" s="20" t="str">
        <f t="shared" ref="J169:J173" si="87">IF(I169,"公斤","")</f>
        <v>公斤</v>
      </c>
      <c r="K169" s="19" t="s">
        <v>9</v>
      </c>
      <c r="L169" s="19">
        <v>7</v>
      </c>
      <c r="M169" s="69" t="str">
        <f t="shared" ref="M169:M173" si="88">IF(L169,"公斤","")</f>
        <v>公斤</v>
      </c>
      <c r="N169" s="20" t="s">
        <v>39</v>
      </c>
      <c r="O169" s="20">
        <v>0.6</v>
      </c>
      <c r="P169" s="20" t="s">
        <v>32</v>
      </c>
    </row>
    <row r="170" spans="1:16" ht="15.75" customHeight="1" x14ac:dyDescent="0.25">
      <c r="A170" s="64"/>
      <c r="B170" s="19"/>
      <c r="C170" s="19"/>
      <c r="D170" s="20" t="str">
        <f t="shared" si="85"/>
        <v/>
      </c>
      <c r="E170" s="19" t="s">
        <v>35</v>
      </c>
      <c r="F170" s="19">
        <v>3</v>
      </c>
      <c r="G170" s="20" t="str">
        <f t="shared" si="86"/>
        <v>公斤</v>
      </c>
      <c r="H170" s="22" t="s">
        <v>156</v>
      </c>
      <c r="I170" s="22">
        <v>4</v>
      </c>
      <c r="J170" s="20" t="str">
        <f t="shared" si="87"/>
        <v>公斤</v>
      </c>
      <c r="K170" s="19" t="s">
        <v>42</v>
      </c>
      <c r="L170" s="19">
        <v>0.05</v>
      </c>
      <c r="M170" s="69" t="str">
        <f t="shared" si="88"/>
        <v>公斤</v>
      </c>
      <c r="N170" s="20" t="s">
        <v>68</v>
      </c>
      <c r="O170" s="20">
        <v>1</v>
      </c>
      <c r="P170" s="20" t="s">
        <v>32</v>
      </c>
    </row>
    <row r="171" spans="1:16" ht="15.75" customHeight="1" x14ac:dyDescent="0.25">
      <c r="A171" s="64"/>
      <c r="B171" s="19"/>
      <c r="C171" s="19"/>
      <c r="D171" s="20" t="str">
        <f t="shared" si="85"/>
        <v/>
      </c>
      <c r="E171" s="19" t="s">
        <v>58</v>
      </c>
      <c r="F171" s="19">
        <v>0.01</v>
      </c>
      <c r="G171" s="20" t="str">
        <f t="shared" si="86"/>
        <v>公斤</v>
      </c>
      <c r="H171" s="22" t="s">
        <v>43</v>
      </c>
      <c r="I171" s="22">
        <v>0.05</v>
      </c>
      <c r="J171" s="20" t="str">
        <f t="shared" si="87"/>
        <v>公斤</v>
      </c>
      <c r="K171" s="19"/>
      <c r="L171" s="19"/>
      <c r="M171" s="69" t="str">
        <f t="shared" si="88"/>
        <v/>
      </c>
      <c r="N171" s="20" t="s">
        <v>35</v>
      </c>
      <c r="O171" s="20">
        <v>1</v>
      </c>
      <c r="P171" s="20" t="s">
        <v>32</v>
      </c>
    </row>
    <row r="172" spans="1:16" ht="15.75" customHeight="1" x14ac:dyDescent="0.25">
      <c r="A172" s="64"/>
      <c r="B172" s="19"/>
      <c r="C172" s="19"/>
      <c r="D172" s="20" t="str">
        <f t="shared" si="85"/>
        <v/>
      </c>
      <c r="E172" s="19" t="s">
        <v>107</v>
      </c>
      <c r="F172" s="19">
        <v>0.01</v>
      </c>
      <c r="G172" s="20" t="str">
        <f t="shared" si="86"/>
        <v>公斤</v>
      </c>
      <c r="H172" s="22"/>
      <c r="I172" s="22"/>
      <c r="J172" s="20"/>
      <c r="K172" s="19"/>
      <c r="L172" s="19"/>
      <c r="M172" s="69" t="str">
        <f t="shared" si="88"/>
        <v/>
      </c>
      <c r="N172" s="20" t="s">
        <v>45</v>
      </c>
      <c r="O172" s="20">
        <v>0.01</v>
      </c>
      <c r="P172" s="20" t="s">
        <v>32</v>
      </c>
    </row>
    <row r="173" spans="1:16" ht="15.75" customHeight="1" thickBot="1" x14ac:dyDescent="0.3">
      <c r="A173" s="64"/>
      <c r="B173" s="25"/>
      <c r="C173" s="25"/>
      <c r="D173" s="20" t="str">
        <f t="shared" si="85"/>
        <v/>
      </c>
      <c r="E173" s="25" t="s">
        <v>42</v>
      </c>
      <c r="F173" s="25">
        <v>0.05</v>
      </c>
      <c r="G173" s="20" t="str">
        <f t="shared" si="86"/>
        <v>公斤</v>
      </c>
      <c r="H173" s="25"/>
      <c r="I173" s="25"/>
      <c r="J173" s="20" t="str">
        <f t="shared" si="87"/>
        <v/>
      </c>
      <c r="K173" s="19"/>
      <c r="L173" s="19"/>
      <c r="M173" s="69" t="str">
        <f t="shared" si="88"/>
        <v/>
      </c>
      <c r="N173" s="30" t="s">
        <v>43</v>
      </c>
      <c r="O173" s="30">
        <v>0.05</v>
      </c>
      <c r="P173" s="20" t="s">
        <v>32</v>
      </c>
    </row>
    <row r="174" spans="1:16" ht="15.75" customHeight="1" x14ac:dyDescent="0.25">
      <c r="G174" s="9"/>
      <c r="I174" s="9"/>
      <c r="K174" s="9"/>
      <c r="M174" s="9"/>
    </row>
    <row r="175" spans="1:16" ht="15.75" customHeight="1" x14ac:dyDescent="0.25">
      <c r="G175" s="9"/>
      <c r="I175" s="9"/>
      <c r="K175" s="9"/>
      <c r="M175" s="9"/>
    </row>
    <row r="176" spans="1:16" ht="15.75" customHeight="1" x14ac:dyDescent="0.25">
      <c r="G176" s="9"/>
      <c r="I176" s="9"/>
      <c r="K176" s="9"/>
      <c r="M176" s="9"/>
    </row>
    <row r="177" spans="7:13" ht="15.75" customHeight="1" x14ac:dyDescent="0.25">
      <c r="G177" s="9"/>
      <c r="I177" s="9"/>
      <c r="K177" s="9"/>
      <c r="M177" s="9"/>
    </row>
    <row r="178" spans="7:13" ht="15.75" customHeight="1" x14ac:dyDescent="0.25">
      <c r="G178" s="9"/>
      <c r="I178" s="9"/>
      <c r="K178" s="9"/>
      <c r="M178" s="9"/>
    </row>
    <row r="179" spans="7:13" ht="15.75" customHeight="1" x14ac:dyDescent="0.25">
      <c r="G179" s="9"/>
      <c r="I179" s="9"/>
      <c r="K179" s="9"/>
      <c r="M179" s="9"/>
    </row>
    <row r="180" spans="7:13" ht="15.75" customHeight="1" x14ac:dyDescent="0.25">
      <c r="G180" s="9"/>
      <c r="I180" s="9"/>
      <c r="K180" s="9"/>
      <c r="M180" s="9"/>
    </row>
    <row r="181" spans="7:13" ht="15.75" customHeight="1" x14ac:dyDescent="0.25">
      <c r="G181" s="9"/>
      <c r="I181" s="9"/>
      <c r="K181" s="9"/>
      <c r="M181" s="9"/>
    </row>
    <row r="182" spans="7:13" ht="15.75" customHeight="1" x14ac:dyDescent="0.25">
      <c r="G182" s="9"/>
      <c r="I182" s="9"/>
      <c r="K182" s="9"/>
      <c r="M182" s="9"/>
    </row>
    <row r="183" spans="7:13" ht="15.75" customHeight="1" x14ac:dyDescent="0.25">
      <c r="G183" s="9"/>
      <c r="I183" s="9"/>
      <c r="K183" s="9"/>
      <c r="M183" s="9"/>
    </row>
    <row r="184" spans="7:13" ht="15.75" customHeight="1" x14ac:dyDescent="0.25">
      <c r="G184" s="9"/>
      <c r="I184" s="9"/>
      <c r="K184" s="9"/>
      <c r="M184" s="9"/>
    </row>
    <row r="185" spans="7:13" ht="15.75" customHeight="1" x14ac:dyDescent="0.25">
      <c r="G185" s="9"/>
      <c r="I185" s="9"/>
      <c r="K185" s="9"/>
      <c r="M185" s="9"/>
    </row>
    <row r="186" spans="7:13" ht="15.75" customHeight="1" x14ac:dyDescent="0.25">
      <c r="G186" s="9"/>
      <c r="I186" s="9"/>
      <c r="K186" s="9"/>
      <c r="M186" s="9"/>
    </row>
    <row r="187" spans="7:13" ht="15.75" customHeight="1" x14ac:dyDescent="0.25">
      <c r="G187" s="9"/>
      <c r="I187" s="9"/>
      <c r="K187" s="9"/>
      <c r="M187" s="9"/>
    </row>
    <row r="188" spans="7:13" ht="15.75" customHeight="1" x14ac:dyDescent="0.25">
      <c r="G188" s="9"/>
      <c r="I188" s="9"/>
      <c r="K188" s="9"/>
      <c r="M188" s="9"/>
    </row>
    <row r="189" spans="7:13" ht="15.75" customHeight="1" x14ac:dyDescent="0.25">
      <c r="G189" s="9"/>
      <c r="I189" s="9"/>
      <c r="K189" s="9"/>
      <c r="M189" s="9"/>
    </row>
    <row r="190" spans="7:13" ht="15.75" customHeight="1" x14ac:dyDescent="0.25">
      <c r="G190" s="9"/>
      <c r="I190" s="9"/>
      <c r="K190" s="9"/>
      <c r="M190" s="9"/>
    </row>
    <row r="191" spans="7:13" ht="15.75" customHeight="1" x14ac:dyDescent="0.25">
      <c r="G191" s="9"/>
      <c r="I191" s="9"/>
      <c r="K191" s="9"/>
      <c r="M191" s="9"/>
    </row>
    <row r="192" spans="7:13" ht="15.75" customHeight="1" x14ac:dyDescent="0.25">
      <c r="G192" s="9"/>
      <c r="I192" s="9"/>
      <c r="K192" s="9"/>
      <c r="M192" s="9"/>
    </row>
    <row r="193" spans="7:13" ht="15.75" customHeight="1" x14ac:dyDescent="0.25">
      <c r="G193" s="9"/>
      <c r="I193" s="9"/>
      <c r="K193" s="9"/>
      <c r="M193" s="9"/>
    </row>
    <row r="194" spans="7:13" ht="15.75" customHeight="1" x14ac:dyDescent="0.25">
      <c r="G194" s="9"/>
      <c r="I194" s="9"/>
      <c r="K194" s="9"/>
      <c r="M194" s="9"/>
    </row>
    <row r="195" spans="7:13" ht="15.75" customHeight="1" x14ac:dyDescent="0.25">
      <c r="G195" s="9"/>
      <c r="I195" s="9"/>
      <c r="K195" s="9"/>
      <c r="M195" s="9"/>
    </row>
    <row r="196" spans="7:13" ht="15.75" customHeight="1" x14ac:dyDescent="0.25">
      <c r="G196" s="9"/>
      <c r="I196" s="9"/>
      <c r="K196" s="9"/>
      <c r="M196" s="9"/>
    </row>
    <row r="197" spans="7:13" ht="15.75" customHeight="1" x14ac:dyDescent="0.25">
      <c r="G197" s="9"/>
      <c r="I197" s="9"/>
      <c r="K197" s="9"/>
      <c r="M197" s="9"/>
    </row>
    <row r="198" spans="7:13" ht="15.75" customHeight="1" x14ac:dyDescent="0.25">
      <c r="G198" s="9"/>
      <c r="I198" s="9"/>
      <c r="K198" s="9"/>
      <c r="M198" s="9"/>
    </row>
    <row r="199" spans="7:13" ht="15.75" customHeight="1" x14ac:dyDescent="0.25">
      <c r="G199" s="9"/>
      <c r="I199" s="9"/>
      <c r="K199" s="9"/>
      <c r="M199" s="9"/>
    </row>
    <row r="200" spans="7:13" ht="15.75" customHeight="1" x14ac:dyDescent="0.25">
      <c r="G200" s="9"/>
      <c r="I200" s="9"/>
      <c r="K200" s="9"/>
      <c r="M200" s="9"/>
    </row>
    <row r="201" spans="7:13" ht="15.75" customHeight="1" x14ac:dyDescent="0.25">
      <c r="G201" s="9"/>
      <c r="I201" s="9"/>
      <c r="K201" s="9"/>
      <c r="M201" s="9"/>
    </row>
    <row r="202" spans="7:13" ht="15.75" customHeight="1" x14ac:dyDescent="0.25">
      <c r="G202" s="9"/>
      <c r="I202" s="9"/>
      <c r="K202" s="9"/>
      <c r="M202" s="9"/>
    </row>
    <row r="203" spans="7:13" ht="15.75" customHeight="1" x14ac:dyDescent="0.25">
      <c r="G203" s="9"/>
      <c r="I203" s="9"/>
      <c r="K203" s="9"/>
      <c r="M203" s="9"/>
    </row>
    <row r="204" spans="7:13" ht="15.75" customHeight="1" x14ac:dyDescent="0.25">
      <c r="G204" s="9"/>
      <c r="I204" s="9"/>
      <c r="K204" s="9"/>
      <c r="M204" s="9"/>
    </row>
    <row r="205" spans="7:13" ht="15.75" customHeight="1" x14ac:dyDescent="0.25">
      <c r="G205" s="9"/>
      <c r="I205" s="9"/>
      <c r="K205" s="9"/>
      <c r="M205" s="9"/>
    </row>
    <row r="206" spans="7:13" ht="15.75" customHeight="1" x14ac:dyDescent="0.25">
      <c r="G206" s="9"/>
      <c r="I206" s="9"/>
      <c r="K206" s="9"/>
      <c r="M206" s="9"/>
    </row>
    <row r="207" spans="7:13" ht="15.75" customHeight="1" x14ac:dyDescent="0.25">
      <c r="G207" s="9"/>
      <c r="I207" s="9"/>
      <c r="K207" s="9"/>
      <c r="M207" s="9"/>
    </row>
    <row r="208" spans="7:13" ht="15.75" customHeight="1" x14ac:dyDescent="0.25">
      <c r="G208" s="9"/>
      <c r="I208" s="9"/>
      <c r="K208" s="9"/>
      <c r="M208" s="9"/>
    </row>
    <row r="209" spans="7:13" ht="15.75" customHeight="1" x14ac:dyDescent="0.25">
      <c r="G209" s="9"/>
      <c r="I209" s="9"/>
      <c r="K209" s="9"/>
      <c r="M209" s="9"/>
    </row>
    <row r="210" spans="7:13" ht="15.75" customHeight="1" x14ac:dyDescent="0.25">
      <c r="G210" s="9"/>
      <c r="I210" s="9"/>
      <c r="K210" s="9"/>
      <c r="M210" s="9"/>
    </row>
    <row r="211" spans="7:13" ht="15.75" customHeight="1" x14ac:dyDescent="0.25">
      <c r="G211" s="9"/>
      <c r="I211" s="9"/>
      <c r="K211" s="9"/>
      <c r="M211" s="9"/>
    </row>
    <row r="212" spans="7:13" ht="15.75" customHeight="1" x14ac:dyDescent="0.25">
      <c r="G212" s="9"/>
      <c r="I212" s="9"/>
      <c r="K212" s="9"/>
      <c r="M212" s="9"/>
    </row>
    <row r="213" spans="7:13" ht="15.75" customHeight="1" x14ac:dyDescent="0.25">
      <c r="G213" s="9"/>
      <c r="I213" s="9"/>
      <c r="K213" s="9"/>
      <c r="M213" s="9"/>
    </row>
    <row r="214" spans="7:13" ht="15.75" customHeight="1" x14ac:dyDescent="0.25">
      <c r="G214" s="9"/>
      <c r="I214" s="9"/>
      <c r="K214" s="9"/>
      <c r="M214" s="9"/>
    </row>
    <row r="215" spans="7:13" ht="15.75" customHeight="1" x14ac:dyDescent="0.25">
      <c r="G215" s="9"/>
      <c r="I215" s="9"/>
      <c r="K215" s="9"/>
      <c r="M215" s="9"/>
    </row>
    <row r="216" spans="7:13" ht="15.75" customHeight="1" x14ac:dyDescent="0.25">
      <c r="G216" s="9"/>
      <c r="I216" s="9"/>
      <c r="K216" s="9"/>
      <c r="M216" s="9"/>
    </row>
    <row r="217" spans="7:13" ht="15.75" customHeight="1" x14ac:dyDescent="0.25">
      <c r="G217" s="9"/>
      <c r="I217" s="9"/>
      <c r="K217" s="9"/>
      <c r="M217" s="9"/>
    </row>
    <row r="218" spans="7:13" ht="15.75" customHeight="1" x14ac:dyDescent="0.25">
      <c r="G218" s="9"/>
      <c r="I218" s="9"/>
      <c r="K218" s="9"/>
      <c r="M218" s="9"/>
    </row>
    <row r="219" spans="7:13" ht="15.75" customHeight="1" x14ac:dyDescent="0.25">
      <c r="G219" s="9"/>
      <c r="I219" s="9"/>
      <c r="K219" s="9"/>
      <c r="M219" s="9"/>
    </row>
    <row r="220" spans="7:13" ht="15.75" customHeight="1" x14ac:dyDescent="0.25">
      <c r="G220" s="9"/>
      <c r="I220" s="9"/>
      <c r="K220" s="9"/>
      <c r="M220" s="9"/>
    </row>
    <row r="221" spans="7:13" ht="15.75" customHeight="1" x14ac:dyDescent="0.25">
      <c r="G221" s="9"/>
      <c r="I221" s="9"/>
      <c r="K221" s="9"/>
      <c r="M221" s="9"/>
    </row>
    <row r="222" spans="7:13" ht="15.75" customHeight="1" x14ac:dyDescent="0.25">
      <c r="G222" s="9"/>
      <c r="I222" s="9"/>
      <c r="K222" s="9"/>
      <c r="M222" s="9"/>
    </row>
    <row r="223" spans="7:13" ht="15.75" customHeight="1" x14ac:dyDescent="0.25">
      <c r="G223" s="9"/>
      <c r="I223" s="9"/>
      <c r="K223" s="9"/>
      <c r="M223" s="9"/>
    </row>
    <row r="224" spans="7:13" ht="15.75" customHeight="1" x14ac:dyDescent="0.25">
      <c r="G224" s="9"/>
      <c r="I224" s="9"/>
      <c r="K224" s="9"/>
      <c r="M224" s="9"/>
    </row>
    <row r="225" spans="7:13" ht="15.75" customHeight="1" x14ac:dyDescent="0.25">
      <c r="G225" s="9"/>
      <c r="I225" s="9"/>
      <c r="K225" s="9"/>
      <c r="M225" s="9"/>
    </row>
    <row r="226" spans="7:13" ht="15.75" customHeight="1" x14ac:dyDescent="0.25">
      <c r="G226" s="9"/>
      <c r="I226" s="9"/>
      <c r="K226" s="9"/>
      <c r="M226" s="9"/>
    </row>
    <row r="227" spans="7:13" ht="15.75" customHeight="1" x14ac:dyDescent="0.25">
      <c r="G227" s="9"/>
      <c r="I227" s="9"/>
      <c r="K227" s="9"/>
      <c r="M227" s="9"/>
    </row>
    <row r="228" spans="7:13" ht="15.75" customHeight="1" x14ac:dyDescent="0.25">
      <c r="G228" s="9"/>
      <c r="I228" s="9"/>
      <c r="K228" s="9"/>
      <c r="M228" s="9"/>
    </row>
    <row r="229" spans="7:13" ht="15.75" customHeight="1" x14ac:dyDescent="0.25">
      <c r="G229" s="9"/>
      <c r="I229" s="9"/>
      <c r="K229" s="9"/>
      <c r="M229" s="9"/>
    </row>
    <row r="230" spans="7:13" ht="15.75" customHeight="1" x14ac:dyDescent="0.25">
      <c r="G230" s="9"/>
      <c r="I230" s="9"/>
      <c r="K230" s="9"/>
      <c r="M230" s="9"/>
    </row>
    <row r="231" spans="7:13" ht="15.75" customHeight="1" x14ac:dyDescent="0.25">
      <c r="G231" s="9"/>
      <c r="I231" s="9"/>
      <c r="K231" s="9"/>
      <c r="M231" s="9"/>
    </row>
    <row r="232" spans="7:13" ht="15.75" customHeight="1" x14ac:dyDescent="0.25">
      <c r="G232" s="9"/>
      <c r="I232" s="9"/>
      <c r="K232" s="9"/>
      <c r="M232" s="9"/>
    </row>
    <row r="233" spans="7:13" ht="15.75" customHeight="1" x14ac:dyDescent="0.25"/>
    <row r="234" spans="7:13" ht="15.75" customHeight="1" x14ac:dyDescent="0.25"/>
    <row r="235" spans="7:13" ht="15.75" customHeight="1" x14ac:dyDescent="0.25"/>
    <row r="236" spans="7:13" ht="15.75" customHeight="1" x14ac:dyDescent="0.25"/>
    <row r="237" spans="7:13" ht="15.75" customHeight="1" x14ac:dyDescent="0.25"/>
    <row r="238" spans="7:13" ht="15.75" customHeight="1" x14ac:dyDescent="0.25"/>
    <row r="239" spans="7:13" ht="15.75" customHeight="1" x14ac:dyDescent="0.25"/>
    <row r="240" spans="7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">
    <mergeCell ref="A34:W34"/>
    <mergeCell ref="A31:T32"/>
    <mergeCell ref="D1:F1"/>
  </mergeCells>
  <phoneticPr fontId="1" type="noConversion"/>
  <pageMargins left="0.51181102362204722" right="0.51181102362204722" top="0.31496062992125984" bottom="0.23622047244094491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2"/>
  <sheetViews>
    <sheetView zoomScaleNormal="100" workbookViewId="0">
      <selection activeCell="F1" sqref="F1"/>
    </sheetView>
  </sheetViews>
  <sheetFormatPr defaultColWidth="7.25" defaultRowHeight="15" customHeight="1" x14ac:dyDescent="0.25"/>
  <cols>
    <col min="1" max="1" width="6.5" style="1" customWidth="1"/>
    <col min="2" max="3" width="5.5" style="1" customWidth="1"/>
    <col min="4" max="4" width="8.625" style="1" customWidth="1"/>
    <col min="5" max="5" width="12.375" style="1" customWidth="1"/>
    <col min="6" max="6" width="12.625" style="1" customWidth="1"/>
    <col min="7" max="7" width="23" style="1" customWidth="1"/>
    <col min="8" max="8" width="9" style="1" customWidth="1"/>
    <col min="9" max="9" width="22.75" style="1" customWidth="1"/>
    <col min="10" max="10" width="7.25" style="1"/>
    <col min="11" max="11" width="9.75" style="1" customWidth="1"/>
    <col min="12" max="12" width="7.25" style="1"/>
    <col min="13" max="13" width="16.125" style="1" customWidth="1"/>
    <col min="14" max="16384" width="7.25" style="1"/>
  </cols>
  <sheetData>
    <row r="1" spans="1:20" ht="25.5" customHeight="1" thickBot="1" x14ac:dyDescent="0.3">
      <c r="C1" s="149" t="s">
        <v>317</v>
      </c>
      <c r="D1" s="150"/>
      <c r="E1" s="150"/>
      <c r="F1" s="151" t="s">
        <v>319</v>
      </c>
      <c r="G1" s="2"/>
      <c r="H1" s="2"/>
      <c r="I1" s="3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80" t="s">
        <v>1</v>
      </c>
      <c r="B2" s="161" t="s">
        <v>2</v>
      </c>
      <c r="C2" s="161" t="s">
        <v>0</v>
      </c>
      <c r="D2" s="161" t="s">
        <v>3</v>
      </c>
      <c r="E2" s="161" t="s">
        <v>4</v>
      </c>
      <c r="F2" s="162" t="s">
        <v>5</v>
      </c>
      <c r="G2" s="162" t="s">
        <v>6</v>
      </c>
      <c r="H2" s="153" t="s">
        <v>7</v>
      </c>
      <c r="I2" s="162" t="s">
        <v>8</v>
      </c>
      <c r="J2" s="153" t="s">
        <v>9</v>
      </c>
      <c r="K2" s="162" t="s">
        <v>10</v>
      </c>
      <c r="L2" s="153" t="s">
        <v>11</v>
      </c>
      <c r="M2" s="162" t="s">
        <v>12</v>
      </c>
      <c r="N2" s="153" t="s">
        <v>13</v>
      </c>
      <c r="O2" s="153" t="s">
        <v>14</v>
      </c>
      <c r="P2" s="153" t="s">
        <v>15</v>
      </c>
      <c r="Q2" s="153" t="s">
        <v>16</v>
      </c>
      <c r="R2" s="153" t="s">
        <v>17</v>
      </c>
      <c r="S2" s="153" t="s">
        <v>18</v>
      </c>
      <c r="T2" s="154" t="s">
        <v>19</v>
      </c>
    </row>
    <row r="3" spans="1:20" ht="29.25" customHeight="1" x14ac:dyDescent="0.25">
      <c r="A3" s="181">
        <v>45047</v>
      </c>
      <c r="B3" s="155" t="s">
        <v>20</v>
      </c>
      <c r="C3" s="166" t="str">
        <f>[1]A案葷食國中!A4</f>
        <v>O1</v>
      </c>
      <c r="D3" s="166" t="str">
        <f>[1]A案素食國小!I4</f>
        <v>白米飯</v>
      </c>
      <c r="E3" s="166" t="str">
        <f>[1]A案素食國小!Y4</f>
        <v xml:space="preserve">米    </v>
      </c>
      <c r="F3" s="166" t="str">
        <f>[1]A案素食國小!L4</f>
        <v>咖哩麵腸</v>
      </c>
      <c r="G3" s="166" t="str">
        <f>[1]A案素食國小!Z4</f>
        <v>麵腸 芹菜 胡蘿蔔 馬鈴薯 咖哩粉</v>
      </c>
      <c r="H3" s="166" t="str">
        <f>[1]A案素食國小!O4</f>
        <v>素炒甘藍</v>
      </c>
      <c r="I3" s="166" t="str">
        <f>[1]A案素食國小!AA4</f>
        <v xml:space="preserve">素火腿 薑 甘藍  </v>
      </c>
      <c r="J3" s="166" t="str">
        <f>[1]A案素食國小!R4</f>
        <v>時蔬</v>
      </c>
      <c r="K3" s="166" t="str">
        <f>[1]A案素食國小!AB4</f>
        <v xml:space="preserve">蔬菜 薑   </v>
      </c>
      <c r="L3" s="166" t="str">
        <f>[1]A案素食國小!U4</f>
        <v>冬瓜湯</v>
      </c>
      <c r="M3" s="166" t="str">
        <f>[1]A案素食國小!AC4</f>
        <v xml:space="preserve">冬瓜 薑   </v>
      </c>
      <c r="N3" s="155">
        <f>[1]A案素食國小!B4</f>
        <v>5.3</v>
      </c>
      <c r="O3" s="155">
        <f>[1]A案素食國小!C4</f>
        <v>2.4</v>
      </c>
      <c r="P3" s="155">
        <f>[1]A案素食國小!D4</f>
        <v>2.2000000000000002</v>
      </c>
      <c r="Q3" s="155">
        <f>[1]A案素食國小!E4</f>
        <v>3</v>
      </c>
      <c r="R3" s="155">
        <f>[1]A案素食國小!F4</f>
        <v>0</v>
      </c>
      <c r="S3" s="155">
        <f>[1]A案素食國小!G4</f>
        <v>0</v>
      </c>
      <c r="T3" s="156">
        <f>[1]A案素食國小!H4</f>
        <v>741</v>
      </c>
    </row>
    <row r="4" spans="1:20" ht="29.25" customHeight="1" x14ac:dyDescent="0.25">
      <c r="A4" s="181">
        <f t="shared" ref="A4:A5" si="0">A3+1</f>
        <v>45048</v>
      </c>
      <c r="B4" s="155" t="s">
        <v>21</v>
      </c>
      <c r="C4" s="166" t="str">
        <f>[1]A案葷食國中!A10</f>
        <v>O2</v>
      </c>
      <c r="D4" s="166" t="str">
        <f>[1]A案素食國小!I10</f>
        <v>糙米飯</v>
      </c>
      <c r="E4" s="166" t="str">
        <f>[1]A案素食國小!Y10</f>
        <v xml:space="preserve">米 糙米   </v>
      </c>
      <c r="F4" s="166" t="str">
        <f>[1]A案素食國小!L10</f>
        <v>紅燒豆包</v>
      </c>
      <c r="G4" s="166" t="str">
        <f>[1]A案素食國小!Z10</f>
        <v xml:space="preserve">豆包 滷包   </v>
      </c>
      <c r="H4" s="166" t="str">
        <f>[1]A案素食國小!O10</f>
        <v>金針菇豆腐</v>
      </c>
      <c r="I4" s="166" t="str">
        <f>[1]A案素食國小!AA10</f>
        <v xml:space="preserve">豆腐 金針菇 乾香菇 薑 </v>
      </c>
      <c r="J4" s="166" t="str">
        <f>[1]A案素食國小!R10</f>
        <v>時蔬</v>
      </c>
      <c r="K4" s="166" t="str">
        <f>[1]A案素食國小!AB10</f>
        <v xml:space="preserve">蔬菜 薑   </v>
      </c>
      <c r="L4" s="166" t="str">
        <f>[1]A案素食國小!U10</f>
        <v>豆漿</v>
      </c>
      <c r="M4" s="166" t="str">
        <f>[1]A案素食國小!AC10</f>
        <v xml:space="preserve">豆漿    </v>
      </c>
      <c r="N4" s="155">
        <f>[1]A案素食國小!B10</f>
        <v>5.5</v>
      </c>
      <c r="O4" s="155">
        <f>[1]A案素食國小!C10</f>
        <v>2.7</v>
      </c>
      <c r="P4" s="155">
        <f>[1]A案素食國小!D10</f>
        <v>1.1000000000000001</v>
      </c>
      <c r="Q4" s="155">
        <f>[1]A案素食國小!E10</f>
        <v>3</v>
      </c>
      <c r="R4" s="155">
        <f>[1]A案素食國小!F10</f>
        <v>0</v>
      </c>
      <c r="S4" s="155">
        <f>[1]A案素食國小!G10</f>
        <v>0</v>
      </c>
      <c r="T4" s="156">
        <f>[1]A案素食國小!H10</f>
        <v>750</v>
      </c>
    </row>
    <row r="5" spans="1:20" ht="29.25" customHeight="1" x14ac:dyDescent="0.25">
      <c r="A5" s="181">
        <f t="shared" si="0"/>
        <v>45049</v>
      </c>
      <c r="B5" s="155" t="s">
        <v>22</v>
      </c>
      <c r="C5" s="166" t="str">
        <f>[1]A案葷食國中!A16</f>
        <v>O3</v>
      </c>
      <c r="D5" s="166" t="str">
        <f>[1]A案素食國小!I16</f>
        <v>刈包特餐</v>
      </c>
      <c r="E5" s="166" t="str">
        <f>[1]A案素食國小!Y16</f>
        <v xml:space="preserve">刈包    </v>
      </c>
      <c r="F5" s="166" t="str">
        <f>[1]A案素食國小!L16</f>
        <v>紅麴素排</v>
      </c>
      <c r="G5" s="166" t="str">
        <f>[1]A案素食國小!Z16</f>
        <v xml:space="preserve">素排    </v>
      </c>
      <c r="H5" s="166" t="str">
        <f>[1]A案素食國小!O16</f>
        <v>芹香豆芽</v>
      </c>
      <c r="I5" s="166" t="str">
        <f>[1]A案素食國小!AA16</f>
        <v xml:space="preserve">綠豆芽 芹菜 胡蘿蔔 薑 </v>
      </c>
      <c r="J5" s="166" t="str">
        <f>[1]A案素食國小!R16</f>
        <v>時蔬</v>
      </c>
      <c r="K5" s="166" t="str">
        <f>[1]A案素食國小!AB16</f>
        <v xml:space="preserve">蔬菜 薑   </v>
      </c>
      <c r="L5" s="166" t="str">
        <f>[1]A案素食國小!U16</f>
        <v>糙米粥</v>
      </c>
      <c r="M5" s="166" t="str">
        <f>[1]A案素食國小!AC16</f>
        <v>雞蛋 糙米 胡蘿蔔 乾香菇 時瓜</v>
      </c>
      <c r="N5" s="155">
        <f>[1]A案素食國小!B16</f>
        <v>4</v>
      </c>
      <c r="O5" s="155">
        <f>[1]A案素食國小!C16</f>
        <v>2.4</v>
      </c>
      <c r="P5" s="155">
        <f>[1]A案素食國小!D16</f>
        <v>1.9</v>
      </c>
      <c r="Q5" s="155">
        <f>[1]A案素食國小!E16</f>
        <v>3.3</v>
      </c>
      <c r="R5" s="155">
        <f>[1]A案素食國小!F16</f>
        <v>0</v>
      </c>
      <c r="S5" s="155">
        <f>[1]A案素食國小!G16</f>
        <v>0</v>
      </c>
      <c r="T5" s="156">
        <f>[1]A案素食國小!H16</f>
        <v>656</v>
      </c>
    </row>
    <row r="6" spans="1:20" ht="28.5" customHeight="1" x14ac:dyDescent="0.25">
      <c r="A6" s="181">
        <f>A5+1</f>
        <v>45050</v>
      </c>
      <c r="B6" s="155" t="s">
        <v>23</v>
      </c>
      <c r="C6" s="166" t="str">
        <f>[1]A案葷食國中!A22</f>
        <v>O4</v>
      </c>
      <c r="D6" s="166" t="str">
        <f>[1]A案素食國小!I22</f>
        <v>糙米飯</v>
      </c>
      <c r="E6" s="166" t="str">
        <f>[1]A案素食國小!Y22</f>
        <v xml:space="preserve">米 糙米   </v>
      </c>
      <c r="F6" s="166" t="str">
        <f>[1]A案素食國小!L22</f>
        <v>豉香百頁</v>
      </c>
      <c r="G6" s="166" t="str">
        <f>[1]A案素食國小!Z22</f>
        <v>百頁豆腐 白蘿蔔 胡蘿蔔 豆豉 薑</v>
      </c>
      <c r="H6" s="166" t="str">
        <f>[1]A案素食國小!O22</f>
        <v>蜜汁豆干</v>
      </c>
      <c r="I6" s="166" t="str">
        <f>[1]A案素食國小!AA22</f>
        <v xml:space="preserve">豆干 芝麻(熟)   </v>
      </c>
      <c r="J6" s="166" t="str">
        <f>[1]A案素食國小!R22</f>
        <v>時蔬</v>
      </c>
      <c r="K6" s="166" t="str">
        <f>[1]A案素食國小!AB22</f>
        <v xml:space="preserve">蔬菜 薑   </v>
      </c>
      <c r="L6" s="166" t="str">
        <f>[1]A案素食國小!U22</f>
        <v>仙草甜湯</v>
      </c>
      <c r="M6" s="166" t="str">
        <f>[1]A案素食國小!AC22</f>
        <v xml:space="preserve">仙草凍 二砂糖   </v>
      </c>
      <c r="N6" s="155">
        <f>[1]A案素食國小!B22</f>
        <v>5.5</v>
      </c>
      <c r="O6" s="155">
        <f>[1]A案素食國小!C22</f>
        <v>3</v>
      </c>
      <c r="P6" s="155">
        <f>[1]A案素食國小!D22</f>
        <v>1.4</v>
      </c>
      <c r="Q6" s="155">
        <f>[1]A案素食國小!E22</f>
        <v>3</v>
      </c>
      <c r="R6" s="155">
        <f>[1]A案素食國小!F22</f>
        <v>0</v>
      </c>
      <c r="S6" s="155">
        <f>[1]A案素食國小!G22</f>
        <v>0</v>
      </c>
      <c r="T6" s="156">
        <f>[1]A案素食國小!H22</f>
        <v>780</v>
      </c>
    </row>
    <row r="7" spans="1:20" ht="30" customHeight="1" x14ac:dyDescent="0.25">
      <c r="A7" s="181">
        <f t="shared" ref="A7:A10" si="1">A6+1</f>
        <v>45051</v>
      </c>
      <c r="B7" s="155" t="s">
        <v>24</v>
      </c>
      <c r="C7" s="166" t="str">
        <f>[1]A案葷食國中!A28</f>
        <v>O5</v>
      </c>
      <c r="D7" s="166" t="str">
        <f>[1]A案素食國小!I28</f>
        <v>芝麻飯</v>
      </c>
      <c r="E7" s="166" t="str">
        <f>[1]A案素食國小!Y28</f>
        <v xml:space="preserve">米 芝麻(熟)   </v>
      </c>
      <c r="F7" s="166" t="str">
        <f>[1]A案素食國小!L28</f>
        <v>海結麵輪</v>
      </c>
      <c r="G7" s="166" t="str">
        <f>[1]A案素食國小!Z28</f>
        <v xml:space="preserve">麵輪 乾海帶 胡蘿蔔 薑 </v>
      </c>
      <c r="H7" s="166" t="str">
        <f>[1]A案素食國小!O28</f>
        <v>雪菜豆干</v>
      </c>
      <c r="I7" s="166" t="str">
        <f>[1]A案素食國小!AA28</f>
        <v xml:space="preserve">豆干 雪裡蕻 薑  </v>
      </c>
      <c r="J7" s="166" t="str">
        <f>[1]A案素食國小!R28</f>
        <v>時蔬</v>
      </c>
      <c r="K7" s="166" t="str">
        <f>[1]A案素食國小!AB28</f>
        <v xml:space="preserve">蔬菜 薑   </v>
      </c>
      <c r="L7" s="166" t="str">
        <f>[1]A案素食國小!U28</f>
        <v>金針湯</v>
      </c>
      <c r="M7" s="166" t="str">
        <f>[1]A案素食國小!AC28</f>
        <v xml:space="preserve">金針菜乾 榨菜 薑  </v>
      </c>
      <c r="N7" s="155">
        <f>[1]A案素食國小!B28</f>
        <v>5</v>
      </c>
      <c r="O7" s="155">
        <f>[1]A案素食國小!C28</f>
        <v>2</v>
      </c>
      <c r="P7" s="155">
        <f>[1]A案素食國小!D28</f>
        <v>1.8</v>
      </c>
      <c r="Q7" s="155">
        <f>[1]A案素食國小!E28</f>
        <v>3.4</v>
      </c>
      <c r="R7" s="155">
        <f>[1]A案素食國小!F28</f>
        <v>0</v>
      </c>
      <c r="S7" s="155">
        <f>[1]A案素食國小!G28</f>
        <v>0</v>
      </c>
      <c r="T7" s="156">
        <f>[1]A案素食國小!H28</f>
        <v>698</v>
      </c>
    </row>
    <row r="8" spans="1:20" ht="30.75" customHeight="1" x14ac:dyDescent="0.25">
      <c r="A8" s="181">
        <f>A7+3</f>
        <v>45054</v>
      </c>
      <c r="B8" s="155" t="s">
        <v>20</v>
      </c>
      <c r="C8" s="166" t="str">
        <f>[1]A案葷食國中!A34</f>
        <v>P1</v>
      </c>
      <c r="D8" s="166" t="str">
        <f>[1]A案素食國小!I34</f>
        <v>白米飯</v>
      </c>
      <c r="E8" s="166" t="str">
        <f>[1]A案素食國小!Y34</f>
        <v xml:space="preserve">米    </v>
      </c>
      <c r="F8" s="166" t="str">
        <f>[1]A案素食國小!L34</f>
        <v>豆瓣油腐</v>
      </c>
      <c r="G8" s="166" t="str">
        <f>[1]A案素食國小!Z34</f>
        <v xml:space="preserve">四角油豆腐 豆薯 胡蘿蔔 豆瓣醬 </v>
      </c>
      <c r="H8" s="166" t="str">
        <f>[1]A案素食國小!O34</f>
        <v>麵筋時瓜</v>
      </c>
      <c r="I8" s="166" t="str">
        <f>[1]A案素食國小!AA34</f>
        <v xml:space="preserve">麵筋 時瓜 乾木耳 薑 </v>
      </c>
      <c r="J8" s="166" t="str">
        <f>[1]A案素食國小!R34</f>
        <v>時蔬</v>
      </c>
      <c r="K8" s="166" t="str">
        <f>[1]A案素食國小!AB34</f>
        <v xml:space="preserve">蔬菜 薑   </v>
      </c>
      <c r="L8" s="166" t="str">
        <f>[1]A案素食國小!U34</f>
        <v>時蔬湯</v>
      </c>
      <c r="M8" s="166" t="str">
        <f>[1]A案素食國小!AC34</f>
        <v xml:space="preserve">時蔬 薑   </v>
      </c>
      <c r="N8" s="155">
        <f>[1]A案素食國小!B34</f>
        <v>5</v>
      </c>
      <c r="O8" s="155">
        <f>[1]A案素食國小!C34</f>
        <v>1.7</v>
      </c>
      <c r="P8" s="155">
        <f>[1]A案素食國小!D34</f>
        <v>2.1</v>
      </c>
      <c r="Q8" s="155">
        <f>[1]A案素食國小!E34</f>
        <v>3.2</v>
      </c>
      <c r="R8" s="155">
        <f>[1]A案素食國小!F34</f>
        <v>0</v>
      </c>
      <c r="S8" s="155">
        <f>[1]A案素食國小!G34</f>
        <v>0</v>
      </c>
      <c r="T8" s="156">
        <f>[1]A案素食國小!H34</f>
        <v>674</v>
      </c>
    </row>
    <row r="9" spans="1:20" ht="31.5" customHeight="1" x14ac:dyDescent="0.25">
      <c r="A9" s="181">
        <f t="shared" si="1"/>
        <v>45055</v>
      </c>
      <c r="B9" s="155" t="s">
        <v>21</v>
      </c>
      <c r="C9" s="166" t="str">
        <f>[1]A案葷食國中!A40</f>
        <v>P2</v>
      </c>
      <c r="D9" s="166" t="str">
        <f>[1]A案素食國小!I40</f>
        <v>糙米飯</v>
      </c>
      <c r="E9" s="166" t="str">
        <f>[1]A案素食國小!Y40</f>
        <v xml:space="preserve">米 糙米   </v>
      </c>
      <c r="F9" s="166" t="str">
        <f>[1]A案素食國小!L40</f>
        <v>醬瓜干丁</v>
      </c>
      <c r="G9" s="166" t="str">
        <f>[1]A案素食國小!Z40</f>
        <v xml:space="preserve">豆干 胡蘿蔔 醃漬花胡瓜 薑 </v>
      </c>
      <c r="H9" s="166" t="str">
        <f>[1]A案素食國小!O40</f>
        <v>關東煮</v>
      </c>
      <c r="I9" s="166" t="str">
        <f>[1]A案素食國小!AA40</f>
        <v xml:space="preserve">凍豆腐 甜玉米 素黑輪  </v>
      </c>
      <c r="J9" s="166" t="str">
        <f>[1]A案素食國小!R40</f>
        <v>時蔬</v>
      </c>
      <c r="K9" s="166" t="str">
        <f>[1]A案素食國小!AB40</f>
        <v xml:space="preserve">蔬菜 薑   </v>
      </c>
      <c r="L9" s="166" t="str">
        <f>[1]A案素食國小!U40</f>
        <v>番茄時蔬湯</v>
      </c>
      <c r="M9" s="166" t="str">
        <f>[1]A案素食國小!AC40</f>
        <v xml:space="preserve">大番茄 時蔬 薑  </v>
      </c>
      <c r="N9" s="155">
        <f>[1]A案素食國小!B40</f>
        <v>5.6</v>
      </c>
      <c r="O9" s="155">
        <f>[1]A案素食國小!C40</f>
        <v>2.2999999999999998</v>
      </c>
      <c r="P9" s="155">
        <f>[1]A案素食國小!D40</f>
        <v>1.3</v>
      </c>
      <c r="Q9" s="155">
        <f>[1]A案素食國小!E40</f>
        <v>3</v>
      </c>
      <c r="R9" s="155">
        <f>[1]A案素食國小!F40</f>
        <v>0</v>
      </c>
      <c r="S9" s="155">
        <f>[1]A案素食國小!G40</f>
        <v>0</v>
      </c>
      <c r="T9" s="156">
        <f>[1]A案素食國小!H40</f>
        <v>732</v>
      </c>
    </row>
    <row r="10" spans="1:20" ht="24" customHeight="1" x14ac:dyDescent="0.25">
      <c r="A10" s="181">
        <f t="shared" si="1"/>
        <v>45056</v>
      </c>
      <c r="B10" s="155" t="s">
        <v>22</v>
      </c>
      <c r="C10" s="166" t="str">
        <f>[1]A案葷食國中!A46</f>
        <v>P3</v>
      </c>
      <c r="D10" s="166" t="str">
        <f>[1]A案素食國小!I46</f>
        <v>油飯特餐</v>
      </c>
      <c r="E10" s="166" t="str">
        <f>[1]A案素食國小!Y46</f>
        <v xml:space="preserve">米 糯米   </v>
      </c>
      <c r="F10" s="166" t="str">
        <f>[1]A案素食國小!L46</f>
        <v>滷煎蒸炒滑蛋</v>
      </c>
      <c r="G10" s="166" t="str">
        <f>[1]A案素食國小!Z46</f>
        <v xml:space="preserve">蛋    </v>
      </c>
      <c r="H10" s="166" t="str">
        <f>[1]A案素食國小!O46</f>
        <v>油飯配料</v>
      </c>
      <c r="I10" s="166" t="str">
        <f>[1]A案素食國小!AA46</f>
        <v xml:space="preserve">素香鬆 乾香菇 薑  </v>
      </c>
      <c r="J10" s="166" t="str">
        <f>[1]A案素食國小!R46</f>
        <v>時蔬</v>
      </c>
      <c r="K10" s="166" t="str">
        <f>[1]A案素食國小!AB46</f>
        <v xml:space="preserve">蔬菜 薑   </v>
      </c>
      <c r="L10" s="166" t="str">
        <f>[1]A案素食國小!U46</f>
        <v>四神湯</v>
      </c>
      <c r="M10" s="166" t="str">
        <f>[1]A案素食國小!AC46</f>
        <v xml:space="preserve">四神    </v>
      </c>
      <c r="N10" s="155">
        <f>[1]A案素食國小!B46</f>
        <v>2.5</v>
      </c>
      <c r="O10" s="155">
        <f>[1]A案素食國小!C46</f>
        <v>2.6</v>
      </c>
      <c r="P10" s="155">
        <f>[1]A案素食國小!D46</f>
        <v>1.5</v>
      </c>
      <c r="Q10" s="155">
        <f>[1]A案素食國小!E46</f>
        <v>3.3</v>
      </c>
      <c r="R10" s="155">
        <f>[1]A案素食國小!F46</f>
        <v>0</v>
      </c>
      <c r="S10" s="155">
        <f>[1]A案素食國小!G46</f>
        <v>0</v>
      </c>
      <c r="T10" s="156">
        <f>[1]A案素食國小!H46</f>
        <v>556</v>
      </c>
    </row>
    <row r="11" spans="1:20" ht="31.5" customHeight="1" x14ac:dyDescent="0.25">
      <c r="A11" s="181">
        <f>A10+1</f>
        <v>45057</v>
      </c>
      <c r="B11" s="155" t="s">
        <v>23</v>
      </c>
      <c r="C11" s="166" t="str">
        <f>[1]A案葷食國中!A52</f>
        <v>P4</v>
      </c>
      <c r="D11" s="166" t="str">
        <f>[1]A案素食國小!I52</f>
        <v>糙米飯</v>
      </c>
      <c r="E11" s="166" t="str">
        <f>[1]A案素食國小!Y52</f>
        <v xml:space="preserve">米 糙米   </v>
      </c>
      <c r="F11" s="166" t="str">
        <f>[1]A案素食國小!L52</f>
        <v>咖哩麵腸</v>
      </c>
      <c r="G11" s="166" t="str">
        <f>[1]A案素食國小!Z52</f>
        <v>麵腸 芹菜 胡蘿蔔 馬鈴薯 咖哩粉</v>
      </c>
      <c r="H11" s="166" t="str">
        <f>[1]A案素食國小!O52</f>
        <v>麵筋白菜</v>
      </c>
      <c r="I11" s="166" t="str">
        <f>[1]A案素食國小!AA52</f>
        <v>麵筋 結球白菜 乾香菇 胡蘿蔔 薑</v>
      </c>
      <c r="J11" s="166" t="str">
        <f>[1]A案素食國小!R52</f>
        <v>時蔬</v>
      </c>
      <c r="K11" s="166" t="str">
        <f>[1]A案素食國小!AB52</f>
        <v xml:space="preserve">蔬菜 薑   </v>
      </c>
      <c r="L11" s="166" t="str">
        <f>[1]A案素食國小!U52</f>
        <v>綠豆甜湯</v>
      </c>
      <c r="M11" s="166" t="str">
        <f>[1]A案素食國小!AC52</f>
        <v xml:space="preserve">綠豆 二砂糖   </v>
      </c>
      <c r="N11" s="155">
        <f>[1]A案素食國小!B52</f>
        <v>6.5</v>
      </c>
      <c r="O11" s="155">
        <f>[1]A案素食國小!C52</f>
        <v>2</v>
      </c>
      <c r="P11" s="155">
        <f>[1]A案素食國小!D52</f>
        <v>1.5</v>
      </c>
      <c r="Q11" s="155">
        <f>[1]A案素食國小!E52</f>
        <v>3.1</v>
      </c>
      <c r="R11" s="155">
        <f>[1]A案素食國小!F52</f>
        <v>0</v>
      </c>
      <c r="S11" s="155">
        <f>[1]A案素食國小!G52</f>
        <v>0</v>
      </c>
      <c r="T11" s="156">
        <f>[1]A案素食國小!H52</f>
        <v>782</v>
      </c>
    </row>
    <row r="12" spans="1:20" ht="31.5" customHeight="1" x14ac:dyDescent="0.25">
      <c r="A12" s="181">
        <f t="shared" ref="A12:A15" si="2">A11+1</f>
        <v>45058</v>
      </c>
      <c r="B12" s="155" t="s">
        <v>24</v>
      </c>
      <c r="C12" s="166" t="str">
        <f>[1]A案葷食國中!A58</f>
        <v>P5</v>
      </c>
      <c r="D12" s="166" t="str">
        <f>[1]A案素食國小!I58</f>
        <v>燕麥飯</v>
      </c>
      <c r="E12" s="166" t="str">
        <f>[1]A案素食國小!Y58</f>
        <v xml:space="preserve">米 燕麥   </v>
      </c>
      <c r="F12" s="166" t="str">
        <f>[1]A案素食國小!L58</f>
        <v>芹香百頁</v>
      </c>
      <c r="G12" s="166" t="str">
        <f>[1]A案素食國小!Z58</f>
        <v xml:space="preserve">百頁豆腐 芹菜 薑  </v>
      </c>
      <c r="H12" s="166" t="str">
        <f>[1]A案素食國小!O58</f>
        <v>豆包甘藍</v>
      </c>
      <c r="I12" s="166" t="str">
        <f>[1]A案素食國小!AA58</f>
        <v xml:space="preserve">豆包 甘藍 胡蘿蔔 薑 </v>
      </c>
      <c r="J12" s="166" t="str">
        <f>[1]A案素食國小!R58</f>
        <v>時蔬</v>
      </c>
      <c r="K12" s="166" t="str">
        <f>[1]A案素食國小!AB58</f>
        <v xml:space="preserve">蔬菜 薑   </v>
      </c>
      <c r="L12" s="166" t="str">
        <f>[1]A案素食國小!U58</f>
        <v>紫菜湯</v>
      </c>
      <c r="M12" s="166" t="str">
        <f>[1]A案素食國小!AC58</f>
        <v xml:space="preserve">紫菜 薑   </v>
      </c>
      <c r="N12" s="155">
        <f>[1]A案素食國小!B58</f>
        <v>5.2</v>
      </c>
      <c r="O12" s="155">
        <f>[1]A案素食國小!C58</f>
        <v>2.4</v>
      </c>
      <c r="P12" s="155">
        <f>[1]A案素食國小!D58</f>
        <v>1.8</v>
      </c>
      <c r="Q12" s="155">
        <f>[1]A案素食國小!E58</f>
        <v>3.2</v>
      </c>
      <c r="R12" s="155">
        <f>[1]A案素食國小!F58</f>
        <v>0</v>
      </c>
      <c r="S12" s="155">
        <f>[1]A案素食國小!G58</f>
        <v>0</v>
      </c>
      <c r="T12" s="156">
        <f>[1]A案素食國小!H58</f>
        <v>733</v>
      </c>
    </row>
    <row r="13" spans="1:20" ht="33" customHeight="1" x14ac:dyDescent="0.25">
      <c r="A13" s="181">
        <f>A12+3</f>
        <v>45061</v>
      </c>
      <c r="B13" s="155" t="s">
        <v>20</v>
      </c>
      <c r="C13" s="166" t="str">
        <f>[1]A案葷食國中!A64</f>
        <v>Q1</v>
      </c>
      <c r="D13" s="166" t="str">
        <f>[1]A案素食國小!I64</f>
        <v>白米飯</v>
      </c>
      <c r="E13" s="166" t="str">
        <f>[1]A案素食國小!Y64</f>
        <v xml:space="preserve">米    </v>
      </c>
      <c r="F13" s="166" t="str">
        <f>[1]A案素食國小!L64</f>
        <v>京醬麵腸</v>
      </c>
      <c r="G13" s="166" t="str">
        <f>[1]A案素食國小!Z64</f>
        <v xml:space="preserve">麵腸 豆薯 薑 甜麵醬 </v>
      </c>
      <c r="H13" s="166" t="str">
        <f>[1]A案素食國小!O64</f>
        <v>香滷油腐</v>
      </c>
      <c r="I13" s="166" t="str">
        <f>[1]A案素食國小!AA64</f>
        <v xml:space="preserve">四角油豆腐 脆筍 滷包 薑 </v>
      </c>
      <c r="J13" s="166" t="str">
        <f>[1]A案素食國小!R64</f>
        <v>時蔬</v>
      </c>
      <c r="K13" s="166" t="str">
        <f>[1]A案素食國小!AB64</f>
        <v xml:space="preserve">蔬菜 薑   </v>
      </c>
      <c r="L13" s="166" t="str">
        <f>[1]A案素食國小!U64</f>
        <v>味噌湯</v>
      </c>
      <c r="M13" s="166" t="str">
        <f>[1]A案素食國小!AC64</f>
        <v xml:space="preserve">乾裙帶菜 味噌 薑  </v>
      </c>
      <c r="N13" s="155">
        <f>[1]A案素食國小!B64</f>
        <v>5</v>
      </c>
      <c r="O13" s="155">
        <f>[1]A案素食國小!C64</f>
        <v>2</v>
      </c>
      <c r="P13" s="155">
        <f>[1]A案素食國小!D64</f>
        <v>1.2</v>
      </c>
      <c r="Q13" s="155">
        <f>[1]A案素食國小!E64</f>
        <v>2.5</v>
      </c>
      <c r="R13" s="155">
        <f>[1]A案素食國小!F64</f>
        <v>0</v>
      </c>
      <c r="S13" s="155">
        <f>[1]A案素食國小!G64</f>
        <v>0</v>
      </c>
      <c r="T13" s="156">
        <f>[1]A案素食國小!H64</f>
        <v>642.5</v>
      </c>
    </row>
    <row r="14" spans="1:20" ht="31.5" customHeight="1" x14ac:dyDescent="0.25">
      <c r="A14" s="181">
        <f t="shared" si="2"/>
        <v>45062</v>
      </c>
      <c r="B14" s="155" t="s">
        <v>21</v>
      </c>
      <c r="C14" s="166" t="str">
        <f>[1]A案葷食國中!A70</f>
        <v>Q2</v>
      </c>
      <c r="D14" s="166" t="str">
        <f>[1]A案素食國小!I70</f>
        <v>糙米飯</v>
      </c>
      <c r="E14" s="166" t="str">
        <f>[1]A案素食國小!Y70</f>
        <v xml:space="preserve">米 糙米   </v>
      </c>
      <c r="F14" s="166" t="str">
        <f>[1]A案素食國小!L70</f>
        <v>麻油凍腐</v>
      </c>
      <c r="G14" s="166" t="str">
        <f>[1]A案素食國小!Z70</f>
        <v>凍豆腐 麻油 薑 甘藍 枸杞</v>
      </c>
      <c r="H14" s="166" t="str">
        <f>[1]A案素食國小!O70</f>
        <v>蜜汁豆干</v>
      </c>
      <c r="I14" s="166" t="str">
        <f>[1]A案素食國小!AA70</f>
        <v xml:space="preserve">豆干 白芝麻   </v>
      </c>
      <c r="J14" s="166" t="str">
        <f>[1]A案素食國小!R70</f>
        <v>時蔬</v>
      </c>
      <c r="K14" s="166" t="str">
        <f>[1]A案素食國小!AB70</f>
        <v xml:space="preserve">蔬菜 薑   </v>
      </c>
      <c r="L14" s="166" t="str">
        <f>[1]A案素食國小!U70</f>
        <v>針菇湯</v>
      </c>
      <c r="M14" s="166" t="str">
        <f>[1]A案素食國小!AC70</f>
        <v xml:space="preserve">金針菇 胡蘿蔔 薑  </v>
      </c>
      <c r="N14" s="155">
        <f>[1]A案素食國小!B70</f>
        <v>5</v>
      </c>
      <c r="O14" s="155">
        <f>[1]A案素食國小!C70</f>
        <v>2</v>
      </c>
      <c r="P14" s="155">
        <f>[1]A案素食國小!D70</f>
        <v>1.1000000000000001</v>
      </c>
      <c r="Q14" s="155">
        <f>[1]A案素食國小!E70</f>
        <v>2.5</v>
      </c>
      <c r="R14" s="155">
        <f>[1]A案素食國小!F70</f>
        <v>0</v>
      </c>
      <c r="S14" s="155">
        <f>[1]A案素食國小!G70</f>
        <v>0</v>
      </c>
      <c r="T14" s="156">
        <f>[1]A案素食國小!H70</f>
        <v>640</v>
      </c>
    </row>
    <row r="15" spans="1:20" ht="32.25" customHeight="1" x14ac:dyDescent="0.25">
      <c r="A15" s="181">
        <f t="shared" si="2"/>
        <v>45063</v>
      </c>
      <c r="B15" s="155" t="s">
        <v>22</v>
      </c>
      <c r="C15" s="166" t="str">
        <f>[1]A案葷食國中!A76</f>
        <v>Q3</v>
      </c>
      <c r="D15" s="166" t="str">
        <f>[1]A案素食國小!I76</f>
        <v>炊粉特餐</v>
      </c>
      <c r="E15" s="166" t="str">
        <f>[1]A案素食國小!Y76</f>
        <v xml:space="preserve">米粉    </v>
      </c>
      <c r="F15" s="166" t="str">
        <f>[1]A案素食國小!L76</f>
        <v>椒鹽豆包</v>
      </c>
      <c r="G15" s="166" t="str">
        <f>[1]A案素食國小!Z76</f>
        <v xml:space="preserve">豆包 胡椒鹽   </v>
      </c>
      <c r="H15" s="166" t="str">
        <f>[1]A案素食國小!O76</f>
        <v>米粉配料</v>
      </c>
      <c r="I15" s="166" t="str">
        <f>[1]A案素食國小!AA76</f>
        <v xml:space="preserve">素香鬆 時蔬 胡蘿蔔 薑 </v>
      </c>
      <c r="J15" s="166" t="str">
        <f>[1]A案素食國小!R76</f>
        <v>時蔬</v>
      </c>
      <c r="K15" s="166" t="str">
        <f>[1]A案素食國小!AB76</f>
        <v xml:space="preserve">蔬菜 薑   </v>
      </c>
      <c r="L15" s="166" t="str">
        <f>[1]A案素食國小!U76</f>
        <v>大滷湯</v>
      </c>
      <c r="M15" s="166" t="str">
        <f>[1]A案素食國小!AC76</f>
        <v xml:space="preserve">雞蛋 脆筍 乾木耳 胡蘿蔔 </v>
      </c>
      <c r="N15" s="155">
        <f>[1]A案素食國小!B76</f>
        <v>6.1</v>
      </c>
      <c r="O15" s="155">
        <f>[1]A案素食國小!C76</f>
        <v>2</v>
      </c>
      <c r="P15" s="155">
        <f>[1]A案素食國小!D76</f>
        <v>0.7</v>
      </c>
      <c r="Q15" s="155">
        <f>[1]A案素食國小!E76</f>
        <v>2.5</v>
      </c>
      <c r="R15" s="155">
        <f>[1]A案素食國小!F76</f>
        <v>0</v>
      </c>
      <c r="S15" s="155">
        <f>[1]A案素食國小!G76</f>
        <v>0</v>
      </c>
      <c r="T15" s="156">
        <f>[1]A案素食國小!H76</f>
        <v>707</v>
      </c>
    </row>
    <row r="16" spans="1:20" ht="30.75" customHeight="1" x14ac:dyDescent="0.25">
      <c r="A16" s="181">
        <f>A15+1</f>
        <v>45064</v>
      </c>
      <c r="B16" s="155" t="s">
        <v>23</v>
      </c>
      <c r="C16" s="166" t="str">
        <f>[1]A案葷食國中!A82</f>
        <v>Q4</v>
      </c>
      <c r="D16" s="166" t="str">
        <f>[1]A案素食國小!I82</f>
        <v>糙米飯</v>
      </c>
      <c r="E16" s="166" t="str">
        <f>[1]A案素食國小!Y82</f>
        <v xml:space="preserve">米 糙米   </v>
      </c>
      <c r="F16" s="166" t="str">
        <f>[1]A案素食國小!L82</f>
        <v>梅粉豆包</v>
      </c>
      <c r="G16" s="166" t="str">
        <f>[1]A案素食國小!Z82</f>
        <v xml:space="preserve">豆包 梅粉   </v>
      </c>
      <c r="H16" s="166" t="str">
        <f>[1]A案素食國小!O82</f>
        <v>青椒豆干</v>
      </c>
      <c r="I16" s="166" t="str">
        <f>[1]A案素食國小!AA82</f>
        <v xml:space="preserve">豆干 甜椒(青皮) 乾木耳 薑 </v>
      </c>
      <c r="J16" s="166" t="str">
        <f>[1]A案素食國小!R82</f>
        <v>時蔬</v>
      </c>
      <c r="K16" s="166" t="str">
        <f>[1]A案素食國小!AB82</f>
        <v xml:space="preserve">蔬菜 薑   </v>
      </c>
      <c r="L16" s="166" t="str">
        <f>[1]A案素食國小!U82</f>
        <v>紅豆小米湯</v>
      </c>
      <c r="M16" s="166" t="str">
        <f>[1]A案素食國小!AC82</f>
        <v xml:space="preserve">紅豆 小米 二砂糖  </v>
      </c>
      <c r="N16" s="155">
        <f>[1]A案素食國小!B82</f>
        <v>5.9</v>
      </c>
      <c r="O16" s="155">
        <f>[1]A案素食國小!C82</f>
        <v>2.7</v>
      </c>
      <c r="P16" s="155">
        <f>[1]A案素食國小!D82</f>
        <v>0.9</v>
      </c>
      <c r="Q16" s="155">
        <f>[1]A案素食國小!E82</f>
        <v>2.5</v>
      </c>
      <c r="R16" s="155">
        <f>[1]A案素食國小!F82</f>
        <v>0</v>
      </c>
      <c r="S16" s="155">
        <f>[1]A案素食國小!G82</f>
        <v>0</v>
      </c>
      <c r="T16" s="156">
        <f>[1]A案素食國小!H82</f>
        <v>750.5</v>
      </c>
    </row>
    <row r="17" spans="1:20" ht="29.25" customHeight="1" x14ac:dyDescent="0.25">
      <c r="A17" s="181">
        <f t="shared" ref="A17:A21" si="3">A16+1</f>
        <v>45065</v>
      </c>
      <c r="B17" s="155" t="s">
        <v>24</v>
      </c>
      <c r="C17" s="166" t="str">
        <f>[1]A案葷食國中!A88</f>
        <v>Q5</v>
      </c>
      <c r="D17" s="166" t="str">
        <f>[1]A案素食國小!I88</f>
        <v>小米飯</v>
      </c>
      <c r="E17" s="166" t="str">
        <f>[1]A案素食國小!Y88</f>
        <v xml:space="preserve">米 小米   </v>
      </c>
      <c r="F17" s="166" t="str">
        <f>[1]A案素食國小!L88</f>
        <v>壽喜麵輪</v>
      </c>
      <c r="G17" s="166" t="str">
        <f>[1]A案素食國小!Z88</f>
        <v>麵輪 甘藍 胡蘿蔔 薑 芝麻(熟)</v>
      </c>
      <c r="H17" s="166" t="str">
        <f>[1]A案素食國小!O88</f>
        <v>紅燒豆腐</v>
      </c>
      <c r="I17" s="166" t="str">
        <f>[1]A案素食國小!AA88</f>
        <v xml:space="preserve">豆腐 乾香菇 薑 麻竹筍(桶筍) </v>
      </c>
      <c r="J17" s="166" t="str">
        <f>[1]A案素食國小!R88</f>
        <v>時蔬</v>
      </c>
      <c r="K17" s="166" t="str">
        <f>[1]A案素食國小!AB88</f>
        <v xml:space="preserve">蔬菜 薑   </v>
      </c>
      <c r="L17" s="166" t="str">
        <f>[1]A案素食國小!U88</f>
        <v>番茄時蔬湯</v>
      </c>
      <c r="M17" s="166" t="str">
        <f>[1]A案素食國小!AC88</f>
        <v xml:space="preserve">時蔬 大番茄 薑  </v>
      </c>
      <c r="N17" s="155">
        <f>[1]A案素食國小!B88</f>
        <v>5.2</v>
      </c>
      <c r="O17" s="155">
        <f>[1]A案素食國小!C88</f>
        <v>2.5</v>
      </c>
      <c r="P17" s="155">
        <f>[1]A案素食國小!D88</f>
        <v>1.6</v>
      </c>
      <c r="Q17" s="155">
        <f>[1]A案素食國小!E88</f>
        <v>2.5</v>
      </c>
      <c r="R17" s="155">
        <f>[1]A案素食國小!F88</f>
        <v>0</v>
      </c>
      <c r="S17" s="155">
        <f>[1]A案素食國小!G88</f>
        <v>0</v>
      </c>
      <c r="T17" s="156">
        <f>[1]A案素食國小!H88</f>
        <v>704</v>
      </c>
    </row>
    <row r="18" spans="1:20" ht="32.25" customHeight="1" x14ac:dyDescent="0.25">
      <c r="A18" s="181">
        <f>A17+3</f>
        <v>45068</v>
      </c>
      <c r="B18" s="155" t="s">
        <v>20</v>
      </c>
      <c r="C18" s="166" t="str">
        <f>[1]A案葷食國中!A94</f>
        <v>R1</v>
      </c>
      <c r="D18" s="166" t="str">
        <f>[1]A案素食國小!I94</f>
        <v>白米飯</v>
      </c>
      <c r="E18" s="166" t="str">
        <f>[1]A案素食國小!Y94</f>
        <v xml:space="preserve">米    </v>
      </c>
      <c r="F18" s="166" t="str">
        <f>[1]A案素食國小!L94</f>
        <v>時瓜油腐</v>
      </c>
      <c r="G18" s="166" t="str">
        <f>[1]A案素食國小!Z94</f>
        <v xml:space="preserve">四角油豆腐 時瓜 薑  </v>
      </c>
      <c r="H18" s="166" t="str">
        <f>[1]A案素食國小!O94</f>
        <v>豆包豆芽</v>
      </c>
      <c r="I18" s="166" t="str">
        <f>[1]A案素食國小!AA94</f>
        <v xml:space="preserve">豆包 綠豆芽 胡蘿蔔 薑 </v>
      </c>
      <c r="J18" s="166" t="str">
        <f>[1]A案素食國小!R94</f>
        <v>時蔬</v>
      </c>
      <c r="K18" s="166" t="str">
        <f>[1]A案素食國小!AB94</f>
        <v xml:space="preserve">蔬菜 薑   </v>
      </c>
      <c r="L18" s="166" t="str">
        <f>[1]A案素食國小!U94</f>
        <v>鮮菇紫菜湯</v>
      </c>
      <c r="M18" s="166" t="str">
        <f>[1]A案素食國小!AC94</f>
        <v xml:space="preserve">紫菜 金針菇 薑  </v>
      </c>
      <c r="N18" s="155">
        <f>[1]A案素食國小!B94</f>
        <v>5</v>
      </c>
      <c r="O18" s="155">
        <f>[1]A案素食國小!C94</f>
        <v>2</v>
      </c>
      <c r="P18" s="155">
        <f>[1]A案素食國小!D94</f>
        <v>1.8</v>
      </c>
      <c r="Q18" s="155">
        <f>[1]A案素食國小!E94</f>
        <v>2.8</v>
      </c>
      <c r="R18" s="155">
        <f>[1]A案素食國小!F94</f>
        <v>0</v>
      </c>
      <c r="S18" s="155">
        <f>[1]A案素食國小!G94</f>
        <v>0</v>
      </c>
      <c r="T18" s="156">
        <f>[1]A案素食國小!H94</f>
        <v>671</v>
      </c>
    </row>
    <row r="19" spans="1:20" ht="30.75" customHeight="1" x14ac:dyDescent="0.25">
      <c r="A19" s="181">
        <f t="shared" si="3"/>
        <v>45069</v>
      </c>
      <c r="B19" s="155" t="s">
        <v>21</v>
      </c>
      <c r="C19" s="166" t="str">
        <f>[1]A案葷食國中!A100</f>
        <v>R2</v>
      </c>
      <c r="D19" s="166" t="str">
        <f>[1]A案素食國小!I100</f>
        <v>糙米飯</v>
      </c>
      <c r="E19" s="166" t="str">
        <f>[1]A案素食國小!Y100</f>
        <v xml:space="preserve">米 糙米   </v>
      </c>
      <c r="F19" s="166" t="str">
        <f>[1]A案素食國小!L100</f>
        <v>椒鹽豆包</v>
      </c>
      <c r="G19" s="166" t="str">
        <f>[1]A案素食國小!Z100</f>
        <v xml:space="preserve">豆包 胡椒鹽   </v>
      </c>
      <c r="H19" s="166" t="str">
        <f>[1]A案素食國小!O100</f>
        <v>麻婆豆腐</v>
      </c>
      <c r="I19" s="166" t="str">
        <f>[1]A案素食國小!AA100</f>
        <v xml:space="preserve">豆腐 素肉 冷凍毛豆仁 薑 </v>
      </c>
      <c r="J19" s="166" t="str">
        <f>[1]A案素食國小!R100</f>
        <v>時蔬</v>
      </c>
      <c r="K19" s="166" t="str">
        <f>[1]A案素食國小!AB100</f>
        <v xml:space="preserve">蔬菜 薑   </v>
      </c>
      <c r="L19" s="166" t="str">
        <f>[1]A案素食國小!U100</f>
        <v>時蔬湯</v>
      </c>
      <c r="M19" s="166" t="str">
        <f>[1]A案素食國小!AC100</f>
        <v xml:space="preserve">時蔬 薑   </v>
      </c>
      <c r="N19" s="155">
        <f>[1]A案素食國小!B100</f>
        <v>5</v>
      </c>
      <c r="O19" s="155">
        <f>[1]A案素食國小!C100</f>
        <v>2.9</v>
      </c>
      <c r="P19" s="155">
        <f>[1]A案素食國小!D100</f>
        <v>1.1000000000000001</v>
      </c>
      <c r="Q19" s="155">
        <f>[1]A案素食國小!E100</f>
        <v>2.8</v>
      </c>
      <c r="R19" s="155">
        <f>[1]A案素食國小!F100</f>
        <v>0</v>
      </c>
      <c r="S19" s="155">
        <f>[1]A案素食國小!G100</f>
        <v>0</v>
      </c>
      <c r="T19" s="156">
        <f>[1]A案素食國小!H100</f>
        <v>721</v>
      </c>
    </row>
    <row r="20" spans="1:20" ht="24" customHeight="1" x14ac:dyDescent="0.25">
      <c r="A20" s="181">
        <f t="shared" si="3"/>
        <v>45070</v>
      </c>
      <c r="B20" s="155" t="s">
        <v>22</v>
      </c>
      <c r="C20" s="166" t="str">
        <f>[1]A案葷食國中!A106</f>
        <v>R3</v>
      </c>
      <c r="D20" s="166" t="str">
        <f>[1]A案素食國小!I106</f>
        <v>西式特餐</v>
      </c>
      <c r="E20" s="166" t="str">
        <f>[1]A案素食國小!Y106</f>
        <v xml:space="preserve">義大利麵    </v>
      </c>
      <c r="F20" s="166" t="str">
        <f>[1]A案素食國小!L106</f>
        <v>茄汁麵腸</v>
      </c>
      <c r="G20" s="166" t="str">
        <f>[1]A案素食國小!Z106</f>
        <v xml:space="preserve">麵腸 馬鈴薯 芹菜 蕃茄醬 </v>
      </c>
      <c r="H20" s="166" t="str">
        <f>[1]A案素食國小!O106</f>
        <v>拌麵配料</v>
      </c>
      <c r="I20" s="166" t="str">
        <f>[1]A案素食國小!AA106</f>
        <v xml:space="preserve">甘藍 素火腿丁 乾香菇  </v>
      </c>
      <c r="J20" s="166" t="str">
        <f>[1]A案素食國小!R106</f>
        <v>時蔬</v>
      </c>
      <c r="K20" s="166" t="str">
        <f>[1]A案素食國小!AB106</f>
        <v xml:space="preserve">蔬菜 大蒜   </v>
      </c>
      <c r="L20" s="166" t="str">
        <f>[1]A案素食國小!U106</f>
        <v>南瓜蛋花湯</v>
      </c>
      <c r="M20" s="166" t="str">
        <f>[1]A案素食國小!AC106</f>
        <v xml:space="preserve">雞蛋 南瓜 薑  </v>
      </c>
      <c r="N20" s="155">
        <f>[1]A案素食國小!B106</f>
        <v>4</v>
      </c>
      <c r="O20" s="155">
        <f>[1]A案素食國小!C106</f>
        <v>2.6</v>
      </c>
      <c r="P20" s="155">
        <f>[1]A案素食國小!D106</f>
        <v>1.4</v>
      </c>
      <c r="Q20" s="155">
        <f>[1]A案素食國小!E106</f>
        <v>2.5</v>
      </c>
      <c r="R20" s="155">
        <f>[1]A案素食國小!F106</f>
        <v>0</v>
      </c>
      <c r="S20" s="155">
        <f>[1]A案素食國小!G106</f>
        <v>0</v>
      </c>
      <c r="T20" s="156">
        <f>[1]A案素食國小!H106</f>
        <v>622.5</v>
      </c>
    </row>
    <row r="21" spans="1:20" ht="24.75" customHeight="1" x14ac:dyDescent="0.25">
      <c r="A21" s="181">
        <f t="shared" si="3"/>
        <v>45071</v>
      </c>
      <c r="B21" s="155" t="s">
        <v>23</v>
      </c>
      <c r="C21" s="166" t="str">
        <f>[1]A案葷食國中!A112</f>
        <v>R4</v>
      </c>
      <c r="D21" s="166" t="str">
        <f>[1]A案素食國小!I112</f>
        <v>糙米飯</v>
      </c>
      <c r="E21" s="166" t="str">
        <f>[1]A案素食國小!Y112</f>
        <v xml:space="preserve">米 糙米   </v>
      </c>
      <c r="F21" s="166" t="str">
        <f>[1]A案素食國小!L112</f>
        <v>花生麵筋</v>
      </c>
      <c r="G21" s="166" t="str">
        <f>[1]A案素食國小!Z112</f>
        <v xml:space="preserve">麵筋 花生 薑 小黃瓜 </v>
      </c>
      <c r="H21" s="166" t="str">
        <f>[1]A案素食國小!O112</f>
        <v>豆包海帶</v>
      </c>
      <c r="I21" s="166" t="str">
        <f>[1]A案素食國小!AA112</f>
        <v xml:space="preserve">乾海帶 豆包 薑  </v>
      </c>
      <c r="J21" s="166" t="str">
        <f>[1]A案素食國小!R112</f>
        <v>時蔬</v>
      </c>
      <c r="K21" s="166" t="str">
        <f>[1]A案素食國小!AB112</f>
        <v xml:space="preserve">蔬菜 大蒜   </v>
      </c>
      <c r="L21" s="166" t="str">
        <f>[1]A案素食國小!U112</f>
        <v>銀耳湯</v>
      </c>
      <c r="M21" s="166" t="str">
        <f>[1]A案素食國小!AC112</f>
        <v xml:space="preserve">乾銀耳 二砂糖   </v>
      </c>
      <c r="N21" s="155">
        <f>[1]A案素食國小!B112</f>
        <v>5</v>
      </c>
      <c r="O21" s="155">
        <f>[1]A案素食國小!C112</f>
        <v>2.5</v>
      </c>
      <c r="P21" s="155">
        <f>[1]A案素食國小!D112</f>
        <v>1.1000000000000001</v>
      </c>
      <c r="Q21" s="155">
        <f>[1]A案素食國小!E112</f>
        <v>2.8</v>
      </c>
      <c r="R21" s="155">
        <f>[1]A案素食國小!F112</f>
        <v>0</v>
      </c>
      <c r="S21" s="155">
        <f>[1]A案素食國小!G112</f>
        <v>0</v>
      </c>
      <c r="T21" s="156">
        <f>[1]A案素食國小!H112</f>
        <v>691</v>
      </c>
    </row>
    <row r="22" spans="1:20" ht="24.75" customHeight="1" x14ac:dyDescent="0.25">
      <c r="A22" s="181">
        <f>A21+1</f>
        <v>45072</v>
      </c>
      <c r="B22" s="155" t="s">
        <v>24</v>
      </c>
      <c r="C22" s="166" t="str">
        <f>[1]A案葷食國中!A118</f>
        <v>R5</v>
      </c>
      <c r="D22" s="166" t="str">
        <f>[1]A案素食國小!I118</f>
        <v>紫米飯</v>
      </c>
      <c r="E22" s="166" t="str">
        <f>[1]A案素食國小!Y118</f>
        <v xml:space="preserve">米 黑糯米   </v>
      </c>
      <c r="F22" s="166" t="str">
        <f>[1]A案素食國小!L118</f>
        <v>沙茶豆腐</v>
      </c>
      <c r="G22" s="166" t="str">
        <f>[1]A案素食國小!Z118</f>
        <v xml:space="preserve">豆腐 胡蘿蔔 薑 沙茶醬 </v>
      </c>
      <c r="H22" s="166" t="str">
        <f>[1]A案素食國小!O118</f>
        <v>雪菜豆干</v>
      </c>
      <c r="I22" s="166" t="str">
        <f>[1]A案素食國小!AA118</f>
        <v xml:space="preserve">豆干 雪裡蕻 薑  </v>
      </c>
      <c r="J22" s="166" t="str">
        <f>[1]A案素食國小!R118</f>
        <v>時蔬</v>
      </c>
      <c r="K22" s="166" t="str">
        <f>[1]A案素食國小!AB118</f>
        <v xml:space="preserve">蔬菜 大蒜   </v>
      </c>
      <c r="L22" s="166" t="str">
        <f>[1]A案素食國小!U118</f>
        <v>味噌湯</v>
      </c>
      <c r="M22" s="166" t="str">
        <f>[1]A案素食國小!AC118</f>
        <v xml:space="preserve">乾裙帶菜 味噌 薑  </v>
      </c>
      <c r="N22" s="155">
        <f>[1]A案素食國小!B118</f>
        <v>5.4</v>
      </c>
      <c r="O22" s="155">
        <f>[1]A案素食國小!C118</f>
        <v>2.5</v>
      </c>
      <c r="P22" s="155">
        <f>[1]A案素食國小!D118</f>
        <v>0.6</v>
      </c>
      <c r="Q22" s="155">
        <f>[1]A案素食國小!E118</f>
        <v>2.8</v>
      </c>
      <c r="R22" s="155">
        <f>[1]A案素食國小!F118</f>
        <v>0</v>
      </c>
      <c r="S22" s="155">
        <f>[1]A案素食國小!G118</f>
        <v>0</v>
      </c>
      <c r="T22" s="156">
        <f>[1]A案素食國小!H118</f>
        <v>706.5</v>
      </c>
    </row>
    <row r="23" spans="1:20" ht="24.75" customHeight="1" x14ac:dyDescent="0.25">
      <c r="A23" s="181">
        <f>A22+3</f>
        <v>45075</v>
      </c>
      <c r="B23" s="155" t="s">
        <v>20</v>
      </c>
      <c r="C23" s="166" t="str">
        <f>[1]A案葷食國中!A124</f>
        <v>S1</v>
      </c>
      <c r="D23" s="166" t="str">
        <f>[1]A案素食國小!I124</f>
        <v>白米飯</v>
      </c>
      <c r="E23" s="166" t="str">
        <f>[1]A案素食國小!Y124</f>
        <v xml:space="preserve">米    </v>
      </c>
      <c r="F23" s="166" t="str">
        <f>[1]A案素食國小!L124</f>
        <v>塔香油腐</v>
      </c>
      <c r="G23" s="166" t="str">
        <f>[1]A案素食國小!Z124</f>
        <v xml:space="preserve">四角油豆腐 九層塔 豆薯 薑 </v>
      </c>
      <c r="H23" s="166" t="str">
        <f>[1]A案素食國小!O124</f>
        <v>青椒豆干</v>
      </c>
      <c r="I23" s="166" t="str">
        <f>[1]A案素食國小!AA124</f>
        <v xml:space="preserve">豆干 甜椒(青皮) 薑  </v>
      </c>
      <c r="J23" s="166" t="str">
        <f>[1]A案素食國小!R124</f>
        <v>時蔬</v>
      </c>
      <c r="K23" s="166" t="str">
        <f>[1]A案素食國小!AB124</f>
        <v xml:space="preserve">蔬菜 大蒜   </v>
      </c>
      <c r="L23" s="166" t="str">
        <f>[1]A案素食國小!U124</f>
        <v>冬瓜湯</v>
      </c>
      <c r="M23" s="166" t="str">
        <f>[1]A案素食國小!AC124</f>
        <v xml:space="preserve">冬瓜 薑   </v>
      </c>
      <c r="N23" s="155">
        <f>[1]A案素食國小!B124</f>
        <v>5</v>
      </c>
      <c r="O23" s="155">
        <f>[1]A案素食國小!C124</f>
        <v>1.6</v>
      </c>
      <c r="P23" s="155">
        <f>[1]A案素食國小!D124</f>
        <v>1.4</v>
      </c>
      <c r="Q23" s="155">
        <f>[1]A案素食國小!E124</f>
        <v>3</v>
      </c>
      <c r="R23" s="155">
        <f>[1]A案素食國小!F124</f>
        <v>0</v>
      </c>
      <c r="S23" s="155">
        <f>[1]A案素食國小!G124</f>
        <v>0</v>
      </c>
      <c r="T23" s="156">
        <f>[1]A案素食國小!H124</f>
        <v>640</v>
      </c>
    </row>
    <row r="24" spans="1:20" ht="24" customHeight="1" x14ac:dyDescent="0.25">
      <c r="A24" s="181">
        <f t="shared" ref="A24:A25" si="4">A23+1</f>
        <v>45076</v>
      </c>
      <c r="B24" s="155" t="s">
        <v>21</v>
      </c>
      <c r="C24" s="166" t="str">
        <f>[1]A案葷食國中!A130</f>
        <v>S2</v>
      </c>
      <c r="D24" s="166" t="str">
        <f>[1]A案素食國小!I130</f>
        <v>糙米飯</v>
      </c>
      <c r="E24" s="166" t="str">
        <f>[1]A案素食國小!Y130</f>
        <v xml:space="preserve">米 糙米   </v>
      </c>
      <c r="F24" s="166" t="str">
        <f>[1]A案素食國小!L130</f>
        <v>紅麴素排</v>
      </c>
      <c r="G24" s="166" t="str">
        <f>[1]A案素食國小!Z130</f>
        <v xml:space="preserve">素排    </v>
      </c>
      <c r="H24" s="166" t="str">
        <f>[1]A案素食國小!O130</f>
        <v>茄汁豆腐</v>
      </c>
      <c r="I24" s="166" t="str">
        <f>[1]A案素食國小!AA130</f>
        <v xml:space="preserve">豆腐 芹菜 番茄糊 蕃茄醬 </v>
      </c>
      <c r="J24" s="166" t="str">
        <f>[1]A案素食國小!R130</f>
        <v>時蔬</v>
      </c>
      <c r="K24" s="166" t="str">
        <f>[1]A案素食國小!AB130</f>
        <v xml:space="preserve">蔬菜 大蒜   </v>
      </c>
      <c r="L24" s="166" t="str">
        <f>[1]A案素食國小!U130</f>
        <v>味噌湯</v>
      </c>
      <c r="M24" s="166" t="str">
        <f>[1]A案素食國小!AC130</f>
        <v xml:space="preserve">乾裙帶菜 味噌 薑  </v>
      </c>
      <c r="N24" s="155">
        <f>[1]A案素食國小!B130</f>
        <v>5</v>
      </c>
      <c r="O24" s="155">
        <f>[1]A案素食國小!C130</f>
        <v>2.9</v>
      </c>
      <c r="P24" s="155">
        <f>[1]A案素食國小!D130</f>
        <v>0.9</v>
      </c>
      <c r="Q24" s="155">
        <f>[1]A案素食國小!E130</f>
        <v>3</v>
      </c>
      <c r="R24" s="155">
        <f>[1]A案素食國小!F130</f>
        <v>0</v>
      </c>
      <c r="S24" s="155">
        <f>[1]A案素食國小!G130</f>
        <v>0</v>
      </c>
      <c r="T24" s="156">
        <f>[1]A案素食國小!H130</f>
        <v>725</v>
      </c>
    </row>
    <row r="25" spans="1:20" ht="24.75" customHeight="1" thickBot="1" x14ac:dyDescent="0.3">
      <c r="A25" s="182">
        <f t="shared" si="4"/>
        <v>45077</v>
      </c>
      <c r="B25" s="157" t="s">
        <v>22</v>
      </c>
      <c r="C25" s="171" t="str">
        <f>[1]A案葷食國中!A136</f>
        <v>S3</v>
      </c>
      <c r="D25" s="171" t="str">
        <f>[1]A案素食國小!I136</f>
        <v>炊粉特餐</v>
      </c>
      <c r="E25" s="171" t="str">
        <f>[1]A案素食國小!Y136</f>
        <v xml:space="preserve">米粉 糙米   </v>
      </c>
      <c r="F25" s="171" t="str">
        <f>[1]A案素食國小!L136</f>
        <v>炸豆包</v>
      </c>
      <c r="G25" s="171" t="str">
        <f>[1]A案素食國小!Z136</f>
        <v xml:space="preserve">豆包    </v>
      </c>
      <c r="H25" s="171" t="str">
        <f>[1]A案素食國小!O136</f>
        <v>炊粉配料</v>
      </c>
      <c r="I25" s="171" t="str">
        <f>[1]A案素食國小!AA136</f>
        <v xml:space="preserve">南瓜 芹菜 乾香菇 薑 </v>
      </c>
      <c r="J25" s="171" t="str">
        <f>[1]A案素食國小!R136</f>
        <v>時蔬</v>
      </c>
      <c r="K25" s="171" t="str">
        <f>[1]A案素食國小!AB136</f>
        <v xml:space="preserve">蔬菜 大蒜   </v>
      </c>
      <c r="L25" s="171" t="str">
        <f>[1]A案素食國小!U136</f>
        <v>三絲羹湯</v>
      </c>
      <c r="M25" s="171" t="str">
        <f>[1]A案素食國小!AC136</f>
        <v>雞蛋 脆筍 時蔬 乾木耳 薑</v>
      </c>
      <c r="N25" s="157">
        <f>[1]A案素食國小!B136</f>
        <v>3</v>
      </c>
      <c r="O25" s="157">
        <f>[1]A案素食國小!C136</f>
        <v>2.1</v>
      </c>
      <c r="P25" s="157">
        <f>[1]A案素食國小!D136</f>
        <v>1</v>
      </c>
      <c r="Q25" s="157">
        <f>[1]A案素食國小!E136</f>
        <v>3</v>
      </c>
      <c r="R25" s="157">
        <f>[1]A案素食國小!F136</f>
        <v>0</v>
      </c>
      <c r="S25" s="157">
        <f>[1]A案素食國小!G136</f>
        <v>0</v>
      </c>
      <c r="T25" s="158">
        <f>[1]A案素食國小!H136</f>
        <v>527.5</v>
      </c>
    </row>
    <row r="26" spans="1:20" ht="15.75" customHeight="1" x14ac:dyDescent="0.25">
      <c r="A26" s="6"/>
      <c r="C26" s="2"/>
      <c r="D26" s="2"/>
      <c r="E26" s="179"/>
      <c r="F26" s="2"/>
      <c r="G26" s="2"/>
      <c r="H26" s="2"/>
      <c r="I26" s="7"/>
      <c r="J26" s="2"/>
      <c r="K26" s="7"/>
      <c r="L26" s="2"/>
      <c r="M26" s="7"/>
      <c r="N26" s="3"/>
      <c r="O26" s="3"/>
      <c r="P26" s="3"/>
      <c r="Q26" s="3"/>
      <c r="R26" s="3"/>
      <c r="S26" s="3"/>
      <c r="T26" s="80"/>
    </row>
    <row r="27" spans="1:20" ht="15.75" customHeight="1" x14ac:dyDescent="0.25">
      <c r="A27" s="1" t="s">
        <v>282</v>
      </c>
      <c r="G27" s="9"/>
      <c r="I27" s="9"/>
      <c r="K27" s="9"/>
      <c r="M27" s="9"/>
    </row>
    <row r="28" spans="1:20" ht="15.75" customHeight="1" x14ac:dyDescent="0.25">
      <c r="A28" s="1" t="s">
        <v>25</v>
      </c>
      <c r="G28" s="9"/>
      <c r="I28" s="9"/>
      <c r="K28" s="9"/>
      <c r="M28" s="9"/>
      <c r="O28" s="9"/>
    </row>
    <row r="29" spans="1:20" ht="15.75" customHeight="1" x14ac:dyDescent="0.25">
      <c r="A29" s="1" t="s">
        <v>237</v>
      </c>
      <c r="G29" s="9"/>
      <c r="I29" s="9"/>
      <c r="K29" s="9"/>
      <c r="M29" s="9"/>
      <c r="O29" s="9"/>
    </row>
    <row r="30" spans="1:20" ht="15.75" customHeight="1" x14ac:dyDescent="0.25">
      <c r="A30" s="1" t="s">
        <v>283</v>
      </c>
      <c r="G30" s="9"/>
      <c r="I30" s="9"/>
      <c r="K30" s="9"/>
      <c r="M30" s="9"/>
      <c r="O30" s="9"/>
    </row>
    <row r="31" spans="1:20" ht="15.75" customHeight="1" x14ac:dyDescent="0.25">
      <c r="A31" s="1" t="s">
        <v>284</v>
      </c>
      <c r="G31" s="9"/>
      <c r="I31" s="9"/>
      <c r="K31" s="9"/>
      <c r="M31" s="9"/>
      <c r="O31" s="9"/>
    </row>
    <row r="32" spans="1:20" ht="15.75" customHeight="1" x14ac:dyDescent="0.25">
      <c r="G32" s="9"/>
      <c r="I32" s="9"/>
      <c r="K32" s="9"/>
      <c r="M32" s="9"/>
      <c r="O32" s="9"/>
    </row>
    <row r="33" spans="1:23" ht="15.75" customHeight="1" x14ac:dyDescent="0.25">
      <c r="G33" s="9"/>
      <c r="I33" s="9"/>
      <c r="K33" s="9"/>
      <c r="M33" s="9"/>
      <c r="O33" s="9"/>
    </row>
    <row r="34" spans="1:23" ht="15.75" customHeight="1" x14ac:dyDescent="0.25">
      <c r="G34" s="9"/>
      <c r="I34" s="9"/>
      <c r="K34" s="9"/>
      <c r="M34" s="9"/>
    </row>
    <row r="35" spans="1:23" ht="15.75" customHeight="1" x14ac:dyDescent="0.25">
      <c r="A35" s="146" t="s">
        <v>30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</row>
    <row r="36" spans="1:23" ht="15.75" customHeight="1" x14ac:dyDescent="0.25">
      <c r="A36" s="81" t="s">
        <v>0</v>
      </c>
      <c r="B36" s="82" t="s">
        <v>3</v>
      </c>
      <c r="C36" s="82" t="s">
        <v>31</v>
      </c>
      <c r="D36" s="10" t="s">
        <v>32</v>
      </c>
      <c r="E36" s="82" t="s">
        <v>5</v>
      </c>
      <c r="F36" s="82" t="s">
        <v>31</v>
      </c>
      <c r="G36" s="10" t="s">
        <v>32</v>
      </c>
      <c r="H36" s="82" t="s">
        <v>7</v>
      </c>
      <c r="I36" s="82" t="s">
        <v>31</v>
      </c>
      <c r="J36" s="10" t="s">
        <v>32</v>
      </c>
      <c r="K36" s="82" t="s">
        <v>9</v>
      </c>
      <c r="L36" s="82" t="s">
        <v>31</v>
      </c>
      <c r="M36" s="10" t="s">
        <v>32</v>
      </c>
      <c r="N36" s="82" t="s">
        <v>11</v>
      </c>
      <c r="O36" s="82" t="s">
        <v>31</v>
      </c>
      <c r="P36" s="10" t="s">
        <v>32</v>
      </c>
    </row>
    <row r="37" spans="1:23" ht="15.75" customHeight="1" x14ac:dyDescent="0.25">
      <c r="A37" s="11" t="s">
        <v>285</v>
      </c>
      <c r="B37" s="84" t="s">
        <v>33</v>
      </c>
      <c r="C37" s="85"/>
      <c r="D37" s="14"/>
      <c r="E37" s="84" t="s">
        <v>238</v>
      </c>
      <c r="F37" s="85"/>
      <c r="G37" s="14"/>
      <c r="H37" s="121" t="s">
        <v>239</v>
      </c>
      <c r="I37" s="122"/>
      <c r="J37" s="67"/>
      <c r="K37" s="86" t="s">
        <v>35</v>
      </c>
      <c r="L37" s="86"/>
      <c r="M37" s="14"/>
      <c r="N37" s="87" t="s">
        <v>36</v>
      </c>
      <c r="O37" s="88"/>
      <c r="P37" s="17"/>
    </row>
    <row r="38" spans="1:23" ht="15.75" customHeight="1" x14ac:dyDescent="0.25">
      <c r="A38" s="18"/>
      <c r="B38" s="89" t="s">
        <v>37</v>
      </c>
      <c r="C38" s="89">
        <v>10</v>
      </c>
      <c r="D38" s="20" t="s">
        <v>32</v>
      </c>
      <c r="E38" s="89" t="s">
        <v>240</v>
      </c>
      <c r="F38" s="89">
        <v>7</v>
      </c>
      <c r="G38" s="20" t="s">
        <v>32</v>
      </c>
      <c r="H38" s="123" t="s">
        <v>241</v>
      </c>
      <c r="I38" s="123">
        <v>1.6</v>
      </c>
      <c r="J38" s="69" t="s">
        <v>32</v>
      </c>
      <c r="K38" s="91" t="s">
        <v>9</v>
      </c>
      <c r="L38" s="91">
        <v>7</v>
      </c>
      <c r="M38" s="22" t="str">
        <f t="shared" ref="M38:M42" si="5">IF(L38,"公斤","")</f>
        <v>公斤</v>
      </c>
      <c r="N38" s="89" t="s">
        <v>40</v>
      </c>
      <c r="O38" s="89">
        <v>4</v>
      </c>
      <c r="P38" s="23" t="s">
        <v>32</v>
      </c>
    </row>
    <row r="39" spans="1:23" ht="15.75" customHeight="1" x14ac:dyDescent="0.25">
      <c r="A39" s="18"/>
      <c r="B39" s="89"/>
      <c r="C39" s="89"/>
      <c r="D39" s="20"/>
      <c r="E39" s="89" t="s">
        <v>242</v>
      </c>
      <c r="F39" s="89">
        <v>2</v>
      </c>
      <c r="G39" s="20" t="s">
        <v>32</v>
      </c>
      <c r="H39" s="123" t="s">
        <v>43</v>
      </c>
      <c r="I39" s="123">
        <v>0.05</v>
      </c>
      <c r="J39" s="69" t="s">
        <v>32</v>
      </c>
      <c r="K39" s="92" t="s">
        <v>43</v>
      </c>
      <c r="L39" s="92">
        <v>0.05</v>
      </c>
      <c r="M39" s="22" t="str">
        <f t="shared" si="5"/>
        <v>公斤</v>
      </c>
      <c r="N39" s="89" t="s">
        <v>43</v>
      </c>
      <c r="O39" s="89">
        <v>0.05</v>
      </c>
      <c r="P39" s="23" t="s">
        <v>32</v>
      </c>
    </row>
    <row r="40" spans="1:23" ht="15.75" customHeight="1" x14ac:dyDescent="0.25">
      <c r="A40" s="18"/>
      <c r="B40" s="89"/>
      <c r="C40" s="89"/>
      <c r="D40" s="20"/>
      <c r="E40" s="89" t="s">
        <v>44</v>
      </c>
      <c r="F40" s="89">
        <v>0.5</v>
      </c>
      <c r="G40" s="20" t="s">
        <v>32</v>
      </c>
      <c r="H40" s="124" t="s">
        <v>116</v>
      </c>
      <c r="I40" s="124">
        <v>6.5</v>
      </c>
      <c r="J40" s="69" t="s">
        <v>32</v>
      </c>
      <c r="K40" s="92"/>
      <c r="L40" s="92"/>
      <c r="M40" s="22" t="str">
        <f t="shared" si="5"/>
        <v/>
      </c>
      <c r="N40" s="89"/>
      <c r="O40" s="89">
        <v>0.6</v>
      </c>
      <c r="P40" s="23" t="s">
        <v>32</v>
      </c>
    </row>
    <row r="41" spans="1:23" ht="15.75" customHeight="1" x14ac:dyDescent="0.25">
      <c r="A41" s="18"/>
      <c r="B41" s="89"/>
      <c r="C41" s="89"/>
      <c r="D41" s="20"/>
      <c r="E41" s="89" t="s">
        <v>47</v>
      </c>
      <c r="F41" s="89">
        <v>2.5</v>
      </c>
      <c r="G41" s="20" t="s">
        <v>32</v>
      </c>
      <c r="H41" s="124"/>
      <c r="I41" s="124"/>
      <c r="J41" s="69"/>
      <c r="K41" s="92"/>
      <c r="L41" s="92"/>
      <c r="M41" s="22" t="str">
        <f t="shared" si="5"/>
        <v/>
      </c>
      <c r="N41" s="89"/>
      <c r="O41" s="89"/>
      <c r="P41" s="23"/>
    </row>
    <row r="42" spans="1:23" ht="15.75" customHeight="1" x14ac:dyDescent="0.25">
      <c r="A42" s="18"/>
      <c r="B42" s="93"/>
      <c r="C42" s="93"/>
      <c r="D42" s="20"/>
      <c r="E42" s="93" t="s">
        <v>48</v>
      </c>
      <c r="F42" s="93"/>
      <c r="G42" s="20"/>
      <c r="H42" s="125"/>
      <c r="I42" s="125"/>
      <c r="J42" s="69"/>
      <c r="K42" s="92"/>
      <c r="L42" s="92"/>
      <c r="M42" s="22" t="str">
        <f t="shared" si="5"/>
        <v/>
      </c>
      <c r="N42" s="93"/>
      <c r="O42" s="93"/>
      <c r="P42" s="23"/>
    </row>
    <row r="43" spans="1:23" ht="15.75" customHeight="1" x14ac:dyDescent="0.25">
      <c r="A43" s="18" t="s">
        <v>286</v>
      </c>
      <c r="B43" s="94" t="s">
        <v>49</v>
      </c>
      <c r="C43" s="95"/>
      <c r="D43" s="20"/>
      <c r="E43" s="94" t="s">
        <v>243</v>
      </c>
      <c r="F43" s="95"/>
      <c r="G43" s="20"/>
      <c r="H43" s="126" t="s">
        <v>51</v>
      </c>
      <c r="I43" s="127"/>
      <c r="J43" s="69"/>
      <c r="K43" s="92" t="s">
        <v>35</v>
      </c>
      <c r="L43" s="92"/>
      <c r="M43" s="20"/>
      <c r="N43" s="94" t="s">
        <v>287</v>
      </c>
      <c r="O43" s="95"/>
      <c r="P43" s="23"/>
    </row>
    <row r="44" spans="1:23" ht="15.75" customHeight="1" x14ac:dyDescent="0.25">
      <c r="A44" s="27"/>
      <c r="B44" s="89" t="s">
        <v>37</v>
      </c>
      <c r="C44" s="89">
        <v>7</v>
      </c>
      <c r="D44" s="20" t="s">
        <v>32</v>
      </c>
      <c r="E44" s="89" t="s">
        <v>114</v>
      </c>
      <c r="F44" s="89">
        <v>6</v>
      </c>
      <c r="G44" s="20" t="s">
        <v>32</v>
      </c>
      <c r="H44" s="124" t="s">
        <v>53</v>
      </c>
      <c r="I44" s="124">
        <v>4</v>
      </c>
      <c r="J44" s="69" t="s">
        <v>32</v>
      </c>
      <c r="K44" s="91" t="s">
        <v>9</v>
      </c>
      <c r="L44" s="91">
        <v>7</v>
      </c>
      <c r="M44" s="22" t="str">
        <f t="shared" ref="M44:M48" si="6">IF(L44,"公斤","")</f>
        <v>公斤</v>
      </c>
      <c r="N44" s="89" t="s">
        <v>288</v>
      </c>
      <c r="O44" s="89">
        <v>1.9</v>
      </c>
      <c r="P44" s="23" t="s">
        <v>32</v>
      </c>
    </row>
    <row r="45" spans="1:23" ht="15.75" customHeight="1" x14ac:dyDescent="0.25">
      <c r="A45" s="27"/>
      <c r="B45" s="89" t="s">
        <v>54</v>
      </c>
      <c r="C45" s="89">
        <v>3</v>
      </c>
      <c r="D45" s="20" t="s">
        <v>32</v>
      </c>
      <c r="E45" s="89" t="s">
        <v>55</v>
      </c>
      <c r="F45" s="89"/>
      <c r="G45" s="20"/>
      <c r="H45" s="124" t="s">
        <v>56</v>
      </c>
      <c r="I45" s="124">
        <v>0.5</v>
      </c>
      <c r="J45" s="69" t="s">
        <v>32</v>
      </c>
      <c r="K45" s="92" t="s">
        <v>43</v>
      </c>
      <c r="L45" s="92">
        <v>0.05</v>
      </c>
      <c r="M45" s="22" t="str">
        <f t="shared" si="6"/>
        <v>公斤</v>
      </c>
      <c r="N45" s="89"/>
      <c r="O45" s="89"/>
      <c r="P45" s="23"/>
    </row>
    <row r="46" spans="1:23" ht="15.75" customHeight="1" x14ac:dyDescent="0.25">
      <c r="A46" s="27"/>
      <c r="B46" s="89"/>
      <c r="C46" s="89"/>
      <c r="D46" s="20"/>
      <c r="E46" s="89"/>
      <c r="F46" s="89"/>
      <c r="G46" s="20"/>
      <c r="H46" s="124" t="s">
        <v>58</v>
      </c>
      <c r="I46" s="124">
        <v>0.01</v>
      </c>
      <c r="J46" s="69" t="s">
        <v>32</v>
      </c>
      <c r="K46" s="92"/>
      <c r="L46" s="92"/>
      <c r="M46" s="22" t="str">
        <f t="shared" si="6"/>
        <v/>
      </c>
      <c r="N46" s="89"/>
      <c r="O46" s="89"/>
      <c r="P46" s="23"/>
    </row>
    <row r="47" spans="1:23" ht="15.75" customHeight="1" x14ac:dyDescent="0.25">
      <c r="A47" s="27"/>
      <c r="B47" s="89"/>
      <c r="C47" s="89"/>
      <c r="D47" s="20"/>
      <c r="E47" s="89"/>
      <c r="F47" s="89"/>
      <c r="G47" s="20"/>
      <c r="H47" s="124" t="s">
        <v>43</v>
      </c>
      <c r="I47" s="124">
        <v>0.05</v>
      </c>
      <c r="J47" s="69" t="s">
        <v>32</v>
      </c>
      <c r="K47" s="92"/>
      <c r="L47" s="92"/>
      <c r="M47" s="22" t="str">
        <f t="shared" si="6"/>
        <v/>
      </c>
      <c r="N47" s="89"/>
      <c r="O47" s="89"/>
      <c r="P47" s="23"/>
    </row>
    <row r="48" spans="1:23" ht="15.75" customHeight="1" thickBot="1" x14ac:dyDescent="0.3">
      <c r="A48" s="29"/>
      <c r="B48" s="96"/>
      <c r="C48" s="96"/>
      <c r="D48" s="30"/>
      <c r="E48" s="97"/>
      <c r="F48" s="97"/>
      <c r="G48" s="30"/>
      <c r="H48" s="128"/>
      <c r="I48" s="128"/>
      <c r="J48" s="70"/>
      <c r="K48" s="98"/>
      <c r="L48" s="98"/>
      <c r="M48" s="31" t="str">
        <f t="shared" si="6"/>
        <v/>
      </c>
      <c r="N48" s="96"/>
      <c r="O48" s="96"/>
      <c r="P48" s="32"/>
    </row>
    <row r="49" spans="1:16" ht="15.75" customHeight="1" x14ac:dyDescent="0.25">
      <c r="A49" s="33" t="s">
        <v>289</v>
      </c>
      <c r="B49" s="99" t="s">
        <v>59</v>
      </c>
      <c r="C49" s="100"/>
      <c r="D49" s="34"/>
      <c r="E49" s="99" t="s">
        <v>244</v>
      </c>
      <c r="F49" s="100"/>
      <c r="G49" s="34"/>
      <c r="H49" s="129" t="s">
        <v>245</v>
      </c>
      <c r="I49" s="130"/>
      <c r="J49" s="77"/>
      <c r="K49" s="102" t="s">
        <v>35</v>
      </c>
      <c r="L49" s="102"/>
      <c r="M49" s="34"/>
      <c r="N49" s="103" t="s">
        <v>62</v>
      </c>
      <c r="O49" s="53"/>
      <c r="P49" s="50"/>
    </row>
    <row r="50" spans="1:16" ht="15.75" customHeight="1" x14ac:dyDescent="0.25">
      <c r="A50" s="39"/>
      <c r="B50" s="89" t="s">
        <v>63</v>
      </c>
      <c r="C50" s="89">
        <v>4</v>
      </c>
      <c r="D50" s="20" t="s">
        <v>32</v>
      </c>
      <c r="E50" s="89" t="s">
        <v>246</v>
      </c>
      <c r="F50" s="89">
        <v>6</v>
      </c>
      <c r="G50" s="20" t="s">
        <v>32</v>
      </c>
      <c r="H50" s="124" t="s">
        <v>67</v>
      </c>
      <c r="I50" s="123">
        <v>5</v>
      </c>
      <c r="J50" s="69" t="s">
        <v>32</v>
      </c>
      <c r="K50" s="91" t="s">
        <v>9</v>
      </c>
      <c r="L50" s="91">
        <v>7</v>
      </c>
      <c r="M50" s="22" t="str">
        <f t="shared" ref="M50:M54" si="7">IF(L50,"公斤","")</f>
        <v>公斤</v>
      </c>
      <c r="N50" s="90" t="s">
        <v>39</v>
      </c>
      <c r="O50" s="90">
        <v>0.6</v>
      </c>
      <c r="P50" s="23" t="s">
        <v>32</v>
      </c>
    </row>
    <row r="51" spans="1:16" ht="15.75" customHeight="1" x14ac:dyDescent="0.25">
      <c r="A51" s="39"/>
      <c r="B51" s="89"/>
      <c r="C51" s="89"/>
      <c r="D51" s="20"/>
      <c r="E51" s="89"/>
      <c r="F51" s="89"/>
      <c r="G51" s="20"/>
      <c r="H51" s="123" t="s">
        <v>242</v>
      </c>
      <c r="I51" s="123">
        <v>0.5</v>
      </c>
      <c r="J51" s="69" t="s">
        <v>32</v>
      </c>
      <c r="K51" s="92" t="s">
        <v>43</v>
      </c>
      <c r="L51" s="92">
        <v>0.05</v>
      </c>
      <c r="M51" s="22" t="str">
        <f t="shared" si="7"/>
        <v>公斤</v>
      </c>
      <c r="N51" s="58" t="s">
        <v>54</v>
      </c>
      <c r="O51" s="58">
        <v>3</v>
      </c>
      <c r="P51" s="23" t="s">
        <v>32</v>
      </c>
    </row>
    <row r="52" spans="1:16" ht="15.75" customHeight="1" x14ac:dyDescent="0.25">
      <c r="A52" s="39"/>
      <c r="B52" s="89"/>
      <c r="C52" s="89"/>
      <c r="D52" s="20"/>
      <c r="E52" s="89"/>
      <c r="F52" s="89"/>
      <c r="G52" s="20"/>
      <c r="H52" s="123" t="s">
        <v>44</v>
      </c>
      <c r="I52" s="123">
        <v>0.5</v>
      </c>
      <c r="J52" s="69" t="s">
        <v>32</v>
      </c>
      <c r="K52" s="92"/>
      <c r="L52" s="92"/>
      <c r="M52" s="22" t="str">
        <f t="shared" si="7"/>
        <v/>
      </c>
      <c r="N52" s="58" t="s">
        <v>44</v>
      </c>
      <c r="O52" s="58">
        <v>0.5</v>
      </c>
      <c r="P52" s="23" t="s">
        <v>32</v>
      </c>
    </row>
    <row r="53" spans="1:16" ht="15.75" customHeight="1" x14ac:dyDescent="0.25">
      <c r="A53" s="39"/>
      <c r="B53" s="89"/>
      <c r="C53" s="89"/>
      <c r="D53" s="20"/>
      <c r="E53" s="89"/>
      <c r="F53" s="89"/>
      <c r="G53" s="20"/>
      <c r="H53" s="124" t="s">
        <v>43</v>
      </c>
      <c r="I53" s="124">
        <v>0.05</v>
      </c>
      <c r="J53" s="69" t="s">
        <v>32</v>
      </c>
      <c r="K53" s="92"/>
      <c r="L53" s="92"/>
      <c r="M53" s="22" t="str">
        <f t="shared" si="7"/>
        <v/>
      </c>
      <c r="N53" s="58" t="s">
        <v>58</v>
      </c>
      <c r="O53" s="58">
        <v>0.05</v>
      </c>
      <c r="P53" s="23" t="s">
        <v>32</v>
      </c>
    </row>
    <row r="54" spans="1:16" ht="15.75" customHeight="1" x14ac:dyDescent="0.25">
      <c r="A54" s="39"/>
      <c r="B54" s="89"/>
      <c r="C54" s="89"/>
      <c r="D54" s="20"/>
      <c r="E54" s="89"/>
      <c r="F54" s="89"/>
      <c r="G54" s="20"/>
      <c r="H54" s="124"/>
      <c r="I54" s="124"/>
      <c r="J54" s="69"/>
      <c r="K54" s="92"/>
      <c r="L54" s="92"/>
      <c r="M54" s="22" t="str">
        <f t="shared" si="7"/>
        <v/>
      </c>
      <c r="N54" s="58" t="s">
        <v>70</v>
      </c>
      <c r="O54" s="58">
        <v>2</v>
      </c>
      <c r="P54" s="23" t="s">
        <v>32</v>
      </c>
    </row>
    <row r="55" spans="1:16" ht="15.75" customHeight="1" x14ac:dyDescent="0.25">
      <c r="A55" s="42" t="s">
        <v>290</v>
      </c>
      <c r="B55" s="94" t="s">
        <v>49</v>
      </c>
      <c r="C55" s="101"/>
      <c r="D55" s="20"/>
      <c r="E55" s="94" t="s">
        <v>247</v>
      </c>
      <c r="F55" s="101"/>
      <c r="G55" s="20"/>
      <c r="H55" s="12" t="s">
        <v>72</v>
      </c>
      <c r="I55" s="120"/>
      <c r="J55" s="69"/>
      <c r="K55" s="92" t="s">
        <v>35</v>
      </c>
      <c r="L55" s="92"/>
      <c r="M55" s="20"/>
      <c r="N55" s="94" t="s">
        <v>73</v>
      </c>
      <c r="O55" s="101"/>
      <c r="P55" s="23"/>
    </row>
    <row r="56" spans="1:16" ht="15.75" customHeight="1" x14ac:dyDescent="0.25">
      <c r="A56" s="39"/>
      <c r="B56" s="89" t="s">
        <v>37</v>
      </c>
      <c r="C56" s="89">
        <v>7</v>
      </c>
      <c r="D56" s="20" t="s">
        <v>32</v>
      </c>
      <c r="E56" s="89" t="s">
        <v>248</v>
      </c>
      <c r="F56" s="89">
        <v>7</v>
      </c>
      <c r="G56" s="20" t="s">
        <v>32</v>
      </c>
      <c r="H56" s="19" t="s">
        <v>74</v>
      </c>
      <c r="I56" s="19">
        <v>4.5</v>
      </c>
      <c r="J56" s="69" t="s">
        <v>32</v>
      </c>
      <c r="K56" s="91" t="s">
        <v>9</v>
      </c>
      <c r="L56" s="91">
        <v>7</v>
      </c>
      <c r="M56" s="22" t="str">
        <f t="shared" ref="M56:M60" si="8">IF(L56,"公斤","")</f>
        <v>公斤</v>
      </c>
      <c r="N56" s="89" t="s">
        <v>75</v>
      </c>
      <c r="O56" s="89">
        <v>5</v>
      </c>
      <c r="P56" s="23" t="s">
        <v>32</v>
      </c>
    </row>
    <row r="57" spans="1:16" ht="15.75" customHeight="1" x14ac:dyDescent="0.25">
      <c r="A57" s="39"/>
      <c r="B57" s="89" t="s">
        <v>54</v>
      </c>
      <c r="C57" s="89">
        <v>3</v>
      </c>
      <c r="D57" s="20" t="s">
        <v>32</v>
      </c>
      <c r="E57" s="89" t="s">
        <v>76</v>
      </c>
      <c r="F57" s="89">
        <v>4</v>
      </c>
      <c r="G57" s="20" t="s">
        <v>32</v>
      </c>
      <c r="H57" s="131" t="s">
        <v>77</v>
      </c>
      <c r="I57" s="19"/>
      <c r="J57" s="69"/>
      <c r="K57" s="92" t="s">
        <v>43</v>
      </c>
      <c r="L57" s="92">
        <v>0.05</v>
      </c>
      <c r="M57" s="22" t="str">
        <f t="shared" si="8"/>
        <v>公斤</v>
      </c>
      <c r="N57" s="89" t="s">
        <v>78</v>
      </c>
      <c r="O57" s="89">
        <v>1</v>
      </c>
      <c r="P57" s="23" t="s">
        <v>32</v>
      </c>
    </row>
    <row r="58" spans="1:16" ht="15.75" customHeight="1" x14ac:dyDescent="0.25">
      <c r="A58" s="39"/>
      <c r="B58" s="89"/>
      <c r="C58" s="89"/>
      <c r="D58" s="20"/>
      <c r="E58" s="89" t="s">
        <v>44</v>
      </c>
      <c r="F58" s="89">
        <v>0.5</v>
      </c>
      <c r="G58" s="20" t="s">
        <v>32</v>
      </c>
      <c r="H58" s="19"/>
      <c r="I58" s="19"/>
      <c r="J58" s="69"/>
      <c r="K58" s="92"/>
      <c r="L58" s="92"/>
      <c r="M58" s="22" t="str">
        <f t="shared" si="8"/>
        <v/>
      </c>
      <c r="N58" s="89"/>
      <c r="O58" s="89"/>
      <c r="P58" s="23"/>
    </row>
    <row r="59" spans="1:16" ht="15.75" customHeight="1" x14ac:dyDescent="0.25">
      <c r="A59" s="39"/>
      <c r="B59" s="89"/>
      <c r="C59" s="89"/>
      <c r="D59" s="20"/>
      <c r="E59" s="89" t="s">
        <v>79</v>
      </c>
      <c r="F59" s="89">
        <v>0.01</v>
      </c>
      <c r="G59" s="20" t="s">
        <v>32</v>
      </c>
      <c r="H59" s="19"/>
      <c r="I59" s="19"/>
      <c r="J59" s="69"/>
      <c r="K59" s="92"/>
      <c r="L59" s="92"/>
      <c r="M59" s="22" t="str">
        <f t="shared" si="8"/>
        <v/>
      </c>
      <c r="N59" s="89"/>
      <c r="O59" s="89"/>
      <c r="P59" s="23"/>
    </row>
    <row r="60" spans="1:16" ht="15.75" customHeight="1" x14ac:dyDescent="0.25">
      <c r="A60" s="39"/>
      <c r="B60" s="89"/>
      <c r="C60" s="89"/>
      <c r="D60" s="20"/>
      <c r="E60" s="89" t="s">
        <v>43</v>
      </c>
      <c r="F60" s="89">
        <v>0.05</v>
      </c>
      <c r="G60" s="20" t="s">
        <v>32</v>
      </c>
      <c r="H60" s="19"/>
      <c r="I60" s="19"/>
      <c r="J60" s="69"/>
      <c r="K60" s="92"/>
      <c r="L60" s="92"/>
      <c r="M60" s="22" t="str">
        <f t="shared" si="8"/>
        <v/>
      </c>
      <c r="N60" s="89"/>
      <c r="O60" s="89"/>
      <c r="P60" s="23"/>
    </row>
    <row r="61" spans="1:16" ht="15.75" customHeight="1" x14ac:dyDescent="0.25">
      <c r="A61" s="42" t="s">
        <v>291</v>
      </c>
      <c r="B61" s="94" t="s">
        <v>80</v>
      </c>
      <c r="C61" s="101"/>
      <c r="D61" s="20"/>
      <c r="E61" s="94" t="s">
        <v>250</v>
      </c>
      <c r="F61" s="101"/>
      <c r="G61" s="20"/>
      <c r="H61" s="126" t="s">
        <v>166</v>
      </c>
      <c r="I61" s="127"/>
      <c r="J61" s="69"/>
      <c r="K61" s="92" t="s">
        <v>35</v>
      </c>
      <c r="L61" s="92"/>
      <c r="M61" s="20"/>
      <c r="N61" s="94" t="s">
        <v>251</v>
      </c>
      <c r="O61" s="101"/>
      <c r="P61" s="23"/>
    </row>
    <row r="62" spans="1:16" ht="15.75" customHeight="1" x14ac:dyDescent="0.25">
      <c r="A62" s="39"/>
      <c r="B62" s="89" t="s">
        <v>37</v>
      </c>
      <c r="C62" s="89">
        <v>10</v>
      </c>
      <c r="D62" s="20" t="s">
        <v>32</v>
      </c>
      <c r="E62" s="89" t="s">
        <v>252</v>
      </c>
      <c r="F62" s="89">
        <v>5.5</v>
      </c>
      <c r="G62" s="20" t="s">
        <v>32</v>
      </c>
      <c r="H62" s="124" t="s">
        <v>74</v>
      </c>
      <c r="I62" s="124">
        <v>2</v>
      </c>
      <c r="J62" s="69" t="s">
        <v>32</v>
      </c>
      <c r="K62" s="91" t="s">
        <v>9</v>
      </c>
      <c r="L62" s="91">
        <v>7</v>
      </c>
      <c r="M62" s="22" t="str">
        <f t="shared" ref="M62:M66" si="9">IF(L62,"公斤","")</f>
        <v>公斤</v>
      </c>
      <c r="N62" s="89" t="s">
        <v>83</v>
      </c>
      <c r="O62" s="89">
        <v>0.1</v>
      </c>
      <c r="P62" s="23" t="s">
        <v>32</v>
      </c>
    </row>
    <row r="63" spans="1:16" ht="15.75" customHeight="1" x14ac:dyDescent="0.25">
      <c r="A63" s="39"/>
      <c r="B63" s="89" t="s">
        <v>77</v>
      </c>
      <c r="C63" s="89">
        <v>0.05</v>
      </c>
      <c r="D63" s="20" t="s">
        <v>32</v>
      </c>
      <c r="E63" s="89" t="s">
        <v>84</v>
      </c>
      <c r="F63" s="89">
        <v>1</v>
      </c>
      <c r="G63" s="20" t="s">
        <v>32</v>
      </c>
      <c r="H63" s="124" t="s">
        <v>85</v>
      </c>
      <c r="I63" s="124">
        <v>4</v>
      </c>
      <c r="J63" s="69" t="s">
        <v>32</v>
      </c>
      <c r="K63" s="92" t="s">
        <v>43</v>
      </c>
      <c r="L63" s="92">
        <v>0.05</v>
      </c>
      <c r="M63" s="22" t="str">
        <f t="shared" si="9"/>
        <v>公斤</v>
      </c>
      <c r="N63" s="89" t="s">
        <v>253</v>
      </c>
      <c r="O63" s="89">
        <v>1</v>
      </c>
      <c r="P63" s="23" t="s">
        <v>32</v>
      </c>
    </row>
    <row r="64" spans="1:16" ht="15.75" customHeight="1" x14ac:dyDescent="0.25">
      <c r="A64" s="39"/>
      <c r="B64" s="89"/>
      <c r="C64" s="89"/>
      <c r="D64" s="20"/>
      <c r="E64" s="89" t="s">
        <v>44</v>
      </c>
      <c r="F64" s="89">
        <v>0.5</v>
      </c>
      <c r="G64" s="20" t="s">
        <v>32</v>
      </c>
      <c r="H64" s="124" t="s">
        <v>43</v>
      </c>
      <c r="I64" s="124">
        <v>0.05</v>
      </c>
      <c r="J64" s="69" t="s">
        <v>32</v>
      </c>
      <c r="K64" s="92"/>
      <c r="L64" s="92"/>
      <c r="M64" s="22" t="str">
        <f t="shared" si="9"/>
        <v/>
      </c>
      <c r="N64" s="89" t="s">
        <v>43</v>
      </c>
      <c r="O64" s="89">
        <v>0.05</v>
      </c>
      <c r="P64" s="23" t="s">
        <v>32</v>
      </c>
    </row>
    <row r="65" spans="1:16" ht="15.75" customHeight="1" x14ac:dyDescent="0.25">
      <c r="A65" s="39"/>
      <c r="B65" s="89"/>
      <c r="C65" s="89"/>
      <c r="D65" s="20"/>
      <c r="E65" s="89" t="s">
        <v>43</v>
      </c>
      <c r="F65" s="89">
        <v>0.05</v>
      </c>
      <c r="G65" s="20" t="s">
        <v>32</v>
      </c>
      <c r="H65" s="124"/>
      <c r="I65" s="124"/>
      <c r="J65" s="69"/>
      <c r="K65" s="92"/>
      <c r="L65" s="92"/>
      <c r="M65" s="22" t="str">
        <f t="shared" si="9"/>
        <v/>
      </c>
      <c r="N65" s="89"/>
      <c r="O65" s="89">
        <v>0.6</v>
      </c>
      <c r="P65" s="23" t="s">
        <v>32</v>
      </c>
    </row>
    <row r="66" spans="1:16" ht="15.75" customHeight="1" x14ac:dyDescent="0.25">
      <c r="A66" s="39"/>
      <c r="B66" s="89"/>
      <c r="C66" s="89"/>
      <c r="D66" s="20"/>
      <c r="E66" s="89"/>
      <c r="F66" s="89"/>
      <c r="G66" s="20"/>
      <c r="H66" s="124"/>
      <c r="I66" s="124"/>
      <c r="J66" s="69"/>
      <c r="K66" s="92"/>
      <c r="L66" s="92"/>
      <c r="M66" s="22" t="str">
        <f t="shared" si="9"/>
        <v/>
      </c>
      <c r="N66" s="89"/>
      <c r="O66" s="89"/>
      <c r="P66" s="23"/>
    </row>
    <row r="67" spans="1:16" ht="15.75" customHeight="1" x14ac:dyDescent="0.25">
      <c r="A67" s="42" t="s">
        <v>292</v>
      </c>
      <c r="B67" s="94" t="s">
        <v>33</v>
      </c>
      <c r="C67" s="101"/>
      <c r="D67" s="20"/>
      <c r="E67" s="94" t="s">
        <v>254</v>
      </c>
      <c r="F67" s="101"/>
      <c r="G67" s="20"/>
      <c r="H67" s="129" t="s">
        <v>87</v>
      </c>
      <c r="I67" s="130"/>
      <c r="J67" s="69"/>
      <c r="K67" s="92" t="s">
        <v>35</v>
      </c>
      <c r="L67" s="92"/>
      <c r="M67" s="20"/>
      <c r="N67" s="94" t="s">
        <v>88</v>
      </c>
      <c r="O67" s="95"/>
      <c r="P67" s="23"/>
    </row>
    <row r="68" spans="1:16" ht="15.75" customHeight="1" x14ac:dyDescent="0.25">
      <c r="A68" s="39"/>
      <c r="B68" s="89" t="s">
        <v>37</v>
      </c>
      <c r="C68" s="89">
        <v>10</v>
      </c>
      <c r="D68" s="20" t="s">
        <v>32</v>
      </c>
      <c r="E68" s="89" t="s">
        <v>65</v>
      </c>
      <c r="F68" s="89">
        <v>6</v>
      </c>
      <c r="G68" s="20" t="s">
        <v>32</v>
      </c>
      <c r="H68" s="124" t="s">
        <v>89</v>
      </c>
      <c r="I68" s="123">
        <v>1.4</v>
      </c>
      <c r="J68" s="69" t="s">
        <v>32</v>
      </c>
      <c r="K68" s="91" t="s">
        <v>9</v>
      </c>
      <c r="L68" s="91">
        <v>7</v>
      </c>
      <c r="M68" s="22" t="str">
        <f t="shared" ref="M68:M72" si="10">IF(L68,"公斤","")</f>
        <v>公斤</v>
      </c>
      <c r="N68" s="89" t="s">
        <v>35</v>
      </c>
      <c r="O68" s="89">
        <v>3</v>
      </c>
      <c r="P68" s="23" t="s">
        <v>32</v>
      </c>
    </row>
    <row r="69" spans="1:16" ht="15.75" customHeight="1" x14ac:dyDescent="0.25">
      <c r="A69" s="39"/>
      <c r="B69" s="89"/>
      <c r="C69" s="89"/>
      <c r="D69" s="20"/>
      <c r="E69" s="89" t="s">
        <v>90</v>
      </c>
      <c r="F69" s="89">
        <v>3</v>
      </c>
      <c r="G69" s="20" t="s">
        <v>32</v>
      </c>
      <c r="H69" s="123" t="s">
        <v>70</v>
      </c>
      <c r="I69" s="123">
        <v>6</v>
      </c>
      <c r="J69" s="69" t="s">
        <v>32</v>
      </c>
      <c r="K69" s="92" t="s">
        <v>43</v>
      </c>
      <c r="L69" s="92">
        <v>0.05</v>
      </c>
      <c r="M69" s="22" t="str">
        <f t="shared" si="10"/>
        <v>公斤</v>
      </c>
      <c r="N69" s="89" t="s">
        <v>43</v>
      </c>
      <c r="O69" s="89">
        <v>0.05</v>
      </c>
      <c r="P69" s="23" t="s">
        <v>32</v>
      </c>
    </row>
    <row r="70" spans="1:16" ht="15.75" customHeight="1" x14ac:dyDescent="0.25">
      <c r="A70" s="39"/>
      <c r="B70" s="89"/>
      <c r="C70" s="89"/>
      <c r="D70" s="20"/>
      <c r="E70" s="89" t="s">
        <v>44</v>
      </c>
      <c r="F70" s="89">
        <v>0.5</v>
      </c>
      <c r="G70" s="20" t="s">
        <v>32</v>
      </c>
      <c r="H70" s="123" t="s">
        <v>45</v>
      </c>
      <c r="I70" s="123">
        <v>0.01</v>
      </c>
      <c r="J70" s="69" t="s">
        <v>32</v>
      </c>
      <c r="K70" s="92"/>
      <c r="L70" s="92"/>
      <c r="M70" s="22" t="str">
        <f t="shared" si="10"/>
        <v/>
      </c>
      <c r="N70" s="89"/>
      <c r="O70" s="89">
        <v>0.6</v>
      </c>
      <c r="P70" s="23" t="s">
        <v>32</v>
      </c>
    </row>
    <row r="71" spans="1:16" ht="15.75" customHeight="1" x14ac:dyDescent="0.25">
      <c r="A71" s="39"/>
      <c r="B71" s="89"/>
      <c r="C71" s="89"/>
      <c r="D71" s="20"/>
      <c r="E71" s="89" t="s">
        <v>91</v>
      </c>
      <c r="F71" s="89"/>
      <c r="G71" s="20"/>
      <c r="H71" s="124" t="s">
        <v>43</v>
      </c>
      <c r="I71" s="124">
        <v>0.05</v>
      </c>
      <c r="J71" s="69" t="s">
        <v>32</v>
      </c>
      <c r="K71" s="92"/>
      <c r="L71" s="92"/>
      <c r="M71" s="22" t="str">
        <f t="shared" si="10"/>
        <v/>
      </c>
      <c r="N71" s="89"/>
      <c r="O71" s="89"/>
      <c r="P71" s="23"/>
    </row>
    <row r="72" spans="1:16" ht="15.75" customHeight="1" x14ac:dyDescent="0.25">
      <c r="A72" s="39"/>
      <c r="B72" s="89"/>
      <c r="C72" s="89"/>
      <c r="D72" s="20"/>
      <c r="E72" s="89"/>
      <c r="F72" s="89"/>
      <c r="G72" s="20"/>
      <c r="H72" s="124"/>
      <c r="I72" s="124"/>
      <c r="J72" s="69"/>
      <c r="K72" s="92"/>
      <c r="L72" s="92"/>
      <c r="M72" s="22" t="str">
        <f t="shared" si="10"/>
        <v/>
      </c>
      <c r="N72" s="93"/>
      <c r="O72" s="93"/>
      <c r="P72" s="23"/>
    </row>
    <row r="73" spans="1:16" ht="15.75" customHeight="1" x14ac:dyDescent="0.25">
      <c r="A73" s="42" t="s">
        <v>293</v>
      </c>
      <c r="B73" s="94" t="s">
        <v>49</v>
      </c>
      <c r="C73" s="101"/>
      <c r="D73" s="20"/>
      <c r="E73" s="45" t="s">
        <v>255</v>
      </c>
      <c r="F73" s="47"/>
      <c r="G73" s="20"/>
      <c r="H73" s="121" t="s">
        <v>93</v>
      </c>
      <c r="I73" s="122"/>
      <c r="J73" s="69"/>
      <c r="K73" s="92" t="s">
        <v>35</v>
      </c>
      <c r="L73" s="92"/>
      <c r="M73" s="20"/>
      <c r="N73" s="94" t="s">
        <v>256</v>
      </c>
      <c r="O73" s="101"/>
      <c r="P73" s="23"/>
    </row>
    <row r="74" spans="1:16" ht="15.75" customHeight="1" x14ac:dyDescent="0.25">
      <c r="A74" s="39"/>
      <c r="B74" s="89" t="s">
        <v>37</v>
      </c>
      <c r="C74" s="89">
        <v>7</v>
      </c>
      <c r="D74" s="20" t="s">
        <v>32</v>
      </c>
      <c r="E74" s="89" t="s">
        <v>74</v>
      </c>
      <c r="F74" s="89">
        <v>6</v>
      </c>
      <c r="G74" s="20" t="s">
        <v>32</v>
      </c>
      <c r="H74" s="124" t="s">
        <v>82</v>
      </c>
      <c r="I74" s="123">
        <v>4</v>
      </c>
      <c r="J74" s="69" t="s">
        <v>32</v>
      </c>
      <c r="K74" s="91" t="s">
        <v>9</v>
      </c>
      <c r="L74" s="91">
        <v>7</v>
      </c>
      <c r="M74" s="22" t="str">
        <f t="shared" ref="M74:M78" si="11">IF(L74,"公斤","")</f>
        <v>公斤</v>
      </c>
      <c r="N74" s="89" t="s">
        <v>94</v>
      </c>
      <c r="O74" s="89">
        <v>1.5</v>
      </c>
      <c r="P74" s="23" t="s">
        <v>32</v>
      </c>
    </row>
    <row r="75" spans="1:16" ht="15.75" customHeight="1" x14ac:dyDescent="0.25">
      <c r="A75" s="39"/>
      <c r="B75" s="89" t="s">
        <v>54</v>
      </c>
      <c r="C75" s="89">
        <v>3</v>
      </c>
      <c r="D75" s="20" t="s">
        <v>32</v>
      </c>
      <c r="E75" s="19" t="s">
        <v>44</v>
      </c>
      <c r="F75" s="20">
        <v>0.5</v>
      </c>
      <c r="G75" s="20" t="s">
        <v>32</v>
      </c>
      <c r="H75" s="123" t="s">
        <v>95</v>
      </c>
      <c r="I75" s="123">
        <v>3</v>
      </c>
      <c r="J75" s="69" t="s">
        <v>32</v>
      </c>
      <c r="K75" s="92" t="s">
        <v>43</v>
      </c>
      <c r="L75" s="92">
        <v>0.05</v>
      </c>
      <c r="M75" s="22" t="str">
        <f t="shared" si="11"/>
        <v>公斤</v>
      </c>
      <c r="N75" s="89" t="s">
        <v>35</v>
      </c>
      <c r="O75" s="89">
        <v>1.5</v>
      </c>
      <c r="P75" s="23" t="s">
        <v>32</v>
      </c>
    </row>
    <row r="76" spans="1:16" ht="15.75" customHeight="1" x14ac:dyDescent="0.25">
      <c r="A76" s="39"/>
      <c r="B76" s="89"/>
      <c r="C76" s="89"/>
      <c r="D76" s="20"/>
      <c r="E76" s="20" t="s">
        <v>96</v>
      </c>
      <c r="F76" s="20">
        <v>2</v>
      </c>
      <c r="G76" s="20" t="s">
        <v>32</v>
      </c>
      <c r="H76" s="124" t="s">
        <v>257</v>
      </c>
      <c r="I76" s="124">
        <v>1</v>
      </c>
      <c r="J76" s="69" t="s">
        <v>32</v>
      </c>
      <c r="K76" s="92"/>
      <c r="L76" s="92"/>
      <c r="M76" s="22" t="str">
        <f t="shared" si="11"/>
        <v/>
      </c>
      <c r="N76" s="89" t="s">
        <v>43</v>
      </c>
      <c r="O76" s="89">
        <v>0.05</v>
      </c>
      <c r="P76" s="23" t="s">
        <v>32</v>
      </c>
    </row>
    <row r="77" spans="1:16" ht="15.75" customHeight="1" x14ac:dyDescent="0.25">
      <c r="A77" s="39"/>
      <c r="B77" s="89"/>
      <c r="C77" s="89"/>
      <c r="D77" s="20"/>
      <c r="E77" s="20" t="s">
        <v>43</v>
      </c>
      <c r="F77" s="20">
        <v>0.05</v>
      </c>
      <c r="G77" s="20" t="s">
        <v>32</v>
      </c>
      <c r="H77" s="124"/>
      <c r="I77" s="124">
        <v>0.05</v>
      </c>
      <c r="J77" s="69" t="s">
        <v>32</v>
      </c>
      <c r="K77" s="92"/>
      <c r="L77" s="92"/>
      <c r="M77" s="22" t="str">
        <f t="shared" si="11"/>
        <v/>
      </c>
      <c r="N77" s="89"/>
      <c r="O77" s="89"/>
      <c r="P77" s="23"/>
    </row>
    <row r="78" spans="1:16" ht="15.75" customHeight="1" thickBot="1" x14ac:dyDescent="0.3">
      <c r="A78" s="48"/>
      <c r="B78" s="97"/>
      <c r="C78" s="97"/>
      <c r="D78" s="30"/>
      <c r="E78" s="30"/>
      <c r="F78" s="30"/>
      <c r="G78" s="30"/>
      <c r="H78" s="124"/>
      <c r="I78" s="124"/>
      <c r="J78" s="70"/>
      <c r="K78" s="98"/>
      <c r="L78" s="98"/>
      <c r="M78" s="31" t="str">
        <f t="shared" si="11"/>
        <v/>
      </c>
      <c r="N78" s="97"/>
      <c r="O78" s="97"/>
      <c r="P78" s="32"/>
    </row>
    <row r="79" spans="1:16" ht="15.75" customHeight="1" x14ac:dyDescent="0.25">
      <c r="A79" s="33" t="s">
        <v>294</v>
      </c>
      <c r="B79" s="99" t="s">
        <v>99</v>
      </c>
      <c r="C79" s="100"/>
      <c r="D79" s="34"/>
      <c r="E79" s="99" t="s">
        <v>258</v>
      </c>
      <c r="F79" s="100"/>
      <c r="G79" s="34"/>
      <c r="H79" s="38" t="s">
        <v>101</v>
      </c>
      <c r="I79" s="104"/>
      <c r="J79" s="77"/>
      <c r="K79" s="102" t="s">
        <v>35</v>
      </c>
      <c r="L79" s="102"/>
      <c r="M79" s="34"/>
      <c r="N79" s="105" t="s">
        <v>102</v>
      </c>
      <c r="O79" s="100"/>
      <c r="P79" s="50"/>
    </row>
    <row r="80" spans="1:16" ht="15.75" customHeight="1" x14ac:dyDescent="0.25">
      <c r="A80" s="39"/>
      <c r="B80" s="89" t="s">
        <v>37</v>
      </c>
      <c r="C80" s="89">
        <v>9</v>
      </c>
      <c r="D80" s="20" t="s">
        <v>32</v>
      </c>
      <c r="E80" s="89" t="s">
        <v>259</v>
      </c>
      <c r="F80" s="89">
        <v>5.5</v>
      </c>
      <c r="G80" s="20" t="s">
        <v>32</v>
      </c>
      <c r="H80" s="69" t="s">
        <v>260</v>
      </c>
      <c r="I80" s="21">
        <v>2.5</v>
      </c>
      <c r="J80" s="69" t="s">
        <v>32</v>
      </c>
      <c r="K80" s="91" t="s">
        <v>9</v>
      </c>
      <c r="L80" s="91">
        <v>7</v>
      </c>
      <c r="M80" s="22" t="s">
        <v>32</v>
      </c>
      <c r="N80" s="58" t="s">
        <v>103</v>
      </c>
      <c r="O80" s="58">
        <v>1.5</v>
      </c>
      <c r="P80" s="23" t="s">
        <v>32</v>
      </c>
    </row>
    <row r="81" spans="1:16" ht="15.75" customHeight="1" x14ac:dyDescent="0.25">
      <c r="A81" s="39"/>
      <c r="B81" s="89" t="s">
        <v>104</v>
      </c>
      <c r="C81" s="89">
        <v>2</v>
      </c>
      <c r="D81" s="20" t="s">
        <v>32</v>
      </c>
      <c r="E81" s="90"/>
      <c r="F81" s="90"/>
      <c r="G81" s="20"/>
      <c r="H81" s="21" t="s">
        <v>58</v>
      </c>
      <c r="I81" s="21">
        <v>0.1</v>
      </c>
      <c r="J81" s="69" t="s">
        <v>32</v>
      </c>
      <c r="K81" s="92" t="s">
        <v>43</v>
      </c>
      <c r="L81" s="92">
        <v>0.05</v>
      </c>
      <c r="M81" s="22" t="s">
        <v>32</v>
      </c>
      <c r="N81" s="58"/>
      <c r="O81" s="58"/>
      <c r="P81" s="23"/>
    </row>
    <row r="82" spans="1:16" ht="15.75" customHeight="1" x14ac:dyDescent="0.25">
      <c r="A82" s="39"/>
      <c r="B82" s="89"/>
      <c r="C82" s="89"/>
      <c r="D82" s="20"/>
      <c r="E82" s="90"/>
      <c r="F82" s="90"/>
      <c r="G82" s="20"/>
      <c r="H82" s="21" t="s">
        <v>43</v>
      </c>
      <c r="I82" s="21">
        <v>0.05</v>
      </c>
      <c r="J82" s="69" t="s">
        <v>32</v>
      </c>
      <c r="K82" s="92"/>
      <c r="L82" s="92"/>
      <c r="M82" s="22" t="s">
        <v>106</v>
      </c>
      <c r="N82" s="58"/>
      <c r="O82" s="106"/>
      <c r="P82" s="23"/>
    </row>
    <row r="83" spans="1:16" ht="15.75" customHeight="1" x14ac:dyDescent="0.25">
      <c r="A83" s="39"/>
      <c r="B83" s="89"/>
      <c r="C83" s="89"/>
      <c r="D83" s="20"/>
      <c r="E83" s="89"/>
      <c r="F83" s="89"/>
      <c r="G83" s="20"/>
      <c r="H83" s="19"/>
      <c r="I83" s="19"/>
      <c r="J83" s="69"/>
      <c r="K83" s="92"/>
      <c r="L83" s="92"/>
      <c r="M83" s="22" t="str">
        <f t="shared" ref="M83:M84" si="12">IF(L83,"公斤","")</f>
        <v/>
      </c>
      <c r="N83" s="58"/>
      <c r="O83" s="58"/>
      <c r="P83" s="23"/>
    </row>
    <row r="84" spans="1:16" ht="15.75" customHeight="1" x14ac:dyDescent="0.25">
      <c r="A84" s="39"/>
      <c r="B84" s="89"/>
      <c r="C84" s="89"/>
      <c r="D84" s="20"/>
      <c r="E84" s="89"/>
      <c r="F84" s="89"/>
      <c r="G84" s="20"/>
      <c r="H84" s="19"/>
      <c r="I84" s="19"/>
      <c r="J84" s="69"/>
      <c r="K84" s="92"/>
      <c r="L84" s="92"/>
      <c r="M84" s="22" t="str">
        <f t="shared" si="12"/>
        <v/>
      </c>
      <c r="N84" s="58"/>
      <c r="O84" s="58"/>
      <c r="P84" s="23"/>
    </row>
    <row r="85" spans="1:16" ht="15.75" customHeight="1" x14ac:dyDescent="0.25">
      <c r="A85" s="42" t="s">
        <v>295</v>
      </c>
      <c r="B85" s="94" t="s">
        <v>49</v>
      </c>
      <c r="C85" s="101"/>
      <c r="D85" s="20"/>
      <c r="E85" s="94" t="s">
        <v>238</v>
      </c>
      <c r="F85" s="95"/>
      <c r="G85" s="20"/>
      <c r="H85" s="126" t="s">
        <v>261</v>
      </c>
      <c r="I85" s="130"/>
      <c r="J85" s="68"/>
      <c r="K85" s="92" t="s">
        <v>35</v>
      </c>
      <c r="L85" s="92"/>
      <c r="M85" s="20"/>
      <c r="N85" s="107" t="s">
        <v>109</v>
      </c>
      <c r="O85" s="101"/>
      <c r="P85" s="108"/>
    </row>
    <row r="86" spans="1:16" ht="15.75" customHeight="1" x14ac:dyDescent="0.25">
      <c r="A86" s="39"/>
      <c r="B86" s="89" t="s">
        <v>37</v>
      </c>
      <c r="C86" s="89">
        <v>7</v>
      </c>
      <c r="D86" s="20" t="s">
        <v>32</v>
      </c>
      <c r="E86" s="89" t="s">
        <v>240</v>
      </c>
      <c r="F86" s="89">
        <v>6</v>
      </c>
      <c r="G86" s="20" t="s">
        <v>32</v>
      </c>
      <c r="H86" s="124" t="s">
        <v>89</v>
      </c>
      <c r="I86" s="124">
        <v>1.5</v>
      </c>
      <c r="J86" s="68" t="s">
        <v>32</v>
      </c>
      <c r="K86" s="91" t="s">
        <v>9</v>
      </c>
      <c r="L86" s="91">
        <v>7</v>
      </c>
      <c r="M86" s="22" t="str">
        <f t="shared" ref="M86:M90" si="13">IF(L86,"公斤","")</f>
        <v>公斤</v>
      </c>
      <c r="N86" s="109" t="s">
        <v>110</v>
      </c>
      <c r="O86" s="109">
        <v>2</v>
      </c>
      <c r="P86" s="110" t="s">
        <v>32</v>
      </c>
    </row>
    <row r="87" spans="1:16" ht="15.75" customHeight="1" x14ac:dyDescent="0.25">
      <c r="A87" s="39"/>
      <c r="B87" s="89" t="s">
        <v>54</v>
      </c>
      <c r="C87" s="89">
        <v>3</v>
      </c>
      <c r="D87" s="20" t="s">
        <v>32</v>
      </c>
      <c r="E87" s="89" t="s">
        <v>242</v>
      </c>
      <c r="F87" s="89">
        <v>1</v>
      </c>
      <c r="G87" s="20" t="s">
        <v>32</v>
      </c>
      <c r="H87" s="124" t="s">
        <v>57</v>
      </c>
      <c r="I87" s="124">
        <v>7</v>
      </c>
      <c r="J87" s="68" t="s">
        <v>32</v>
      </c>
      <c r="K87" s="92" t="s">
        <v>43</v>
      </c>
      <c r="L87" s="92">
        <v>0.05</v>
      </c>
      <c r="M87" s="22" t="str">
        <f t="shared" si="13"/>
        <v>公斤</v>
      </c>
      <c r="N87" s="109" t="s">
        <v>78</v>
      </c>
      <c r="O87" s="109">
        <v>1</v>
      </c>
      <c r="P87" s="110" t="s">
        <v>32</v>
      </c>
    </row>
    <row r="88" spans="1:16" ht="15.75" customHeight="1" x14ac:dyDescent="0.25">
      <c r="A88" s="39"/>
      <c r="B88" s="89"/>
      <c r="C88" s="89"/>
      <c r="D88" s="20"/>
      <c r="E88" s="89" t="s">
        <v>44</v>
      </c>
      <c r="F88" s="89">
        <v>0.5</v>
      </c>
      <c r="G88" s="20" t="s">
        <v>32</v>
      </c>
      <c r="H88" s="124" t="s">
        <v>58</v>
      </c>
      <c r="I88" s="124">
        <v>0.01</v>
      </c>
      <c r="J88" s="68" t="s">
        <v>32</v>
      </c>
      <c r="K88" s="92"/>
      <c r="L88" s="92"/>
      <c r="M88" s="22" t="str">
        <f t="shared" si="13"/>
        <v/>
      </c>
      <c r="N88" s="109"/>
      <c r="O88" s="109"/>
      <c r="P88" s="110"/>
    </row>
    <row r="89" spans="1:16" ht="15.75" customHeight="1" x14ac:dyDescent="0.25">
      <c r="A89" s="39"/>
      <c r="B89" s="89"/>
      <c r="C89" s="89"/>
      <c r="D89" s="20"/>
      <c r="E89" s="89" t="s">
        <v>47</v>
      </c>
      <c r="F89" s="89">
        <v>2</v>
      </c>
      <c r="G89" s="20" t="s">
        <v>32</v>
      </c>
      <c r="H89" s="124" t="s">
        <v>44</v>
      </c>
      <c r="I89" s="124">
        <v>0.5</v>
      </c>
      <c r="J89" s="68" t="s">
        <v>32</v>
      </c>
      <c r="K89" s="92"/>
      <c r="L89" s="92"/>
      <c r="M89" s="22" t="str">
        <f t="shared" si="13"/>
        <v/>
      </c>
      <c r="N89" s="90"/>
      <c r="O89" s="90"/>
      <c r="P89" s="110"/>
    </row>
    <row r="90" spans="1:16" ht="15.75" customHeight="1" thickBot="1" x14ac:dyDescent="0.3">
      <c r="A90" s="39"/>
      <c r="B90" s="89"/>
      <c r="C90" s="89"/>
      <c r="D90" s="20"/>
      <c r="E90" s="93" t="s">
        <v>48</v>
      </c>
      <c r="F90" s="93"/>
      <c r="G90" s="20"/>
      <c r="H90" s="124" t="s">
        <v>43</v>
      </c>
      <c r="I90" s="124">
        <v>0.05</v>
      </c>
      <c r="J90" s="69" t="s">
        <v>32</v>
      </c>
      <c r="K90" s="92"/>
      <c r="L90" s="92"/>
      <c r="M90" s="22" t="str">
        <f t="shared" si="13"/>
        <v/>
      </c>
      <c r="N90" s="89"/>
      <c r="O90" s="89"/>
      <c r="P90" s="23"/>
    </row>
    <row r="91" spans="1:16" ht="15.75" customHeight="1" x14ac:dyDescent="0.25">
      <c r="A91" s="42" t="s">
        <v>296</v>
      </c>
      <c r="B91" s="94" t="s">
        <v>262</v>
      </c>
      <c r="C91" s="101"/>
      <c r="D91" s="20"/>
      <c r="E91" s="99" t="s">
        <v>263</v>
      </c>
      <c r="F91" s="100"/>
      <c r="G91" s="34"/>
      <c r="H91" s="123" t="s">
        <v>112</v>
      </c>
      <c r="I91" s="132"/>
      <c r="J91" s="69"/>
      <c r="K91" s="92" t="s">
        <v>35</v>
      </c>
      <c r="L91" s="92"/>
      <c r="M91" s="20"/>
      <c r="N91" s="45" t="s">
        <v>264</v>
      </c>
      <c r="O91" s="24"/>
      <c r="P91" s="23"/>
    </row>
    <row r="92" spans="1:16" ht="15.75" customHeight="1" x14ac:dyDescent="0.25">
      <c r="A92" s="39"/>
      <c r="B92" s="19" t="s">
        <v>37</v>
      </c>
      <c r="C92" s="19">
        <v>10</v>
      </c>
      <c r="D92" s="20" t="s">
        <v>32</v>
      </c>
      <c r="E92" s="89" t="s">
        <v>248</v>
      </c>
      <c r="F92" s="89">
        <v>7</v>
      </c>
      <c r="G92" s="20" t="s">
        <v>32</v>
      </c>
      <c r="H92" s="124" t="s">
        <v>114</v>
      </c>
      <c r="I92" s="124">
        <v>3</v>
      </c>
      <c r="J92" s="69" t="s">
        <v>32</v>
      </c>
      <c r="K92" s="91" t="s">
        <v>9</v>
      </c>
      <c r="L92" s="91">
        <v>7</v>
      </c>
      <c r="M92" s="22" t="str">
        <f t="shared" ref="M92:M96" si="14">IF(L92,"公斤","")</f>
        <v>公斤</v>
      </c>
      <c r="N92" s="19" t="s">
        <v>115</v>
      </c>
      <c r="O92" s="19">
        <v>0.1</v>
      </c>
      <c r="P92" s="23" t="s">
        <v>32</v>
      </c>
    </row>
    <row r="93" spans="1:16" ht="15.75" customHeight="1" x14ac:dyDescent="0.25">
      <c r="A93" s="39"/>
      <c r="B93" s="89" t="s">
        <v>265</v>
      </c>
      <c r="C93" s="89">
        <v>0.4</v>
      </c>
      <c r="D93" s="20" t="s">
        <v>32</v>
      </c>
      <c r="E93" s="89" t="s">
        <v>242</v>
      </c>
      <c r="F93" s="90">
        <v>4</v>
      </c>
      <c r="G93" s="20" t="s">
        <v>32</v>
      </c>
      <c r="H93" s="124" t="s">
        <v>116</v>
      </c>
      <c r="I93" s="124">
        <v>5</v>
      </c>
      <c r="J93" s="69" t="s">
        <v>32</v>
      </c>
      <c r="K93" s="92" t="s">
        <v>43</v>
      </c>
      <c r="L93" s="92">
        <v>0.05</v>
      </c>
      <c r="M93" s="22" t="str">
        <f t="shared" si="14"/>
        <v>公斤</v>
      </c>
      <c r="N93" s="19" t="s">
        <v>43</v>
      </c>
      <c r="O93" s="19">
        <v>0.05</v>
      </c>
      <c r="P93" s="23" t="s">
        <v>32</v>
      </c>
    </row>
    <row r="94" spans="1:16" ht="15.75" customHeight="1" x14ac:dyDescent="0.25">
      <c r="A94" s="39"/>
      <c r="B94" s="89"/>
      <c r="C94" s="89"/>
      <c r="D94" s="20"/>
      <c r="E94" s="89" t="s">
        <v>43</v>
      </c>
      <c r="F94" s="89">
        <v>0.05</v>
      </c>
      <c r="G94" s="20" t="s">
        <v>32</v>
      </c>
      <c r="H94" s="124" t="s">
        <v>44</v>
      </c>
      <c r="I94" s="124">
        <v>0.5</v>
      </c>
      <c r="J94" s="69" t="s">
        <v>32</v>
      </c>
      <c r="K94" s="92"/>
      <c r="L94" s="92"/>
      <c r="M94" s="22" t="str">
        <f t="shared" si="14"/>
        <v/>
      </c>
      <c r="N94" s="89"/>
      <c r="O94" s="89"/>
      <c r="P94" s="23"/>
    </row>
    <row r="95" spans="1:16" ht="15.75" customHeight="1" x14ac:dyDescent="0.25">
      <c r="A95" s="39"/>
      <c r="B95" s="89"/>
      <c r="C95" s="89"/>
      <c r="D95" s="20"/>
      <c r="E95" s="58"/>
      <c r="F95" s="58"/>
      <c r="G95" s="20"/>
      <c r="H95" s="133" t="s">
        <v>43</v>
      </c>
      <c r="I95" s="133">
        <v>0.05</v>
      </c>
      <c r="J95" s="69" t="s">
        <v>32</v>
      </c>
      <c r="K95" s="92"/>
      <c r="L95" s="92"/>
      <c r="M95" s="22" t="str">
        <f t="shared" si="14"/>
        <v/>
      </c>
      <c r="N95" s="19"/>
      <c r="O95" s="19"/>
      <c r="P95" s="23"/>
    </row>
    <row r="96" spans="1:16" ht="15.75" customHeight="1" x14ac:dyDescent="0.25">
      <c r="A96" s="39"/>
      <c r="B96" s="89"/>
      <c r="C96" s="89"/>
      <c r="D96" s="20"/>
      <c r="E96" s="58"/>
      <c r="F96" s="58"/>
      <c r="G96" s="20"/>
      <c r="H96" s="134"/>
      <c r="I96" s="134"/>
      <c r="J96" s="69"/>
      <c r="K96" s="92"/>
      <c r="L96" s="92"/>
      <c r="M96" s="22" t="str">
        <f t="shared" si="14"/>
        <v/>
      </c>
      <c r="N96" s="19"/>
      <c r="O96" s="19"/>
      <c r="P96" s="23"/>
    </row>
    <row r="97" spans="1:16" ht="15.75" customHeight="1" x14ac:dyDescent="0.25">
      <c r="A97" s="42" t="s">
        <v>297</v>
      </c>
      <c r="B97" s="94" t="s">
        <v>33</v>
      </c>
      <c r="C97" s="101"/>
      <c r="D97" s="20"/>
      <c r="E97" s="113" t="s">
        <v>266</v>
      </c>
      <c r="F97" s="101"/>
      <c r="G97" s="20"/>
      <c r="H97" s="135" t="s">
        <v>119</v>
      </c>
      <c r="I97" s="130"/>
      <c r="J97" s="69"/>
      <c r="K97" s="92" t="s">
        <v>35</v>
      </c>
      <c r="L97" s="92"/>
      <c r="M97" s="20"/>
      <c r="N97" s="45" t="s">
        <v>120</v>
      </c>
      <c r="O97" s="24"/>
      <c r="P97" s="23"/>
    </row>
    <row r="98" spans="1:16" ht="15.75" customHeight="1" x14ac:dyDescent="0.25">
      <c r="A98" s="39"/>
      <c r="B98" s="89" t="s">
        <v>37</v>
      </c>
      <c r="C98" s="89">
        <v>10</v>
      </c>
      <c r="D98" s="20" t="s">
        <v>32</v>
      </c>
      <c r="E98" s="58" t="s">
        <v>240</v>
      </c>
      <c r="F98" s="58">
        <v>6</v>
      </c>
      <c r="G98" s="20" t="s">
        <v>32</v>
      </c>
      <c r="H98" s="134" t="s">
        <v>65</v>
      </c>
      <c r="I98" s="133">
        <v>3</v>
      </c>
      <c r="J98" s="69" t="s">
        <v>32</v>
      </c>
      <c r="K98" s="91" t="s">
        <v>9</v>
      </c>
      <c r="L98" s="91">
        <v>7</v>
      </c>
      <c r="M98" s="22" t="str">
        <f t="shared" ref="M98:M102" si="15">IF(L98,"公斤","")</f>
        <v>公斤</v>
      </c>
      <c r="N98" s="19" t="s">
        <v>121</v>
      </c>
      <c r="O98" s="19">
        <v>0.2</v>
      </c>
      <c r="P98" s="23" t="s">
        <v>32</v>
      </c>
    </row>
    <row r="99" spans="1:16" ht="15.75" customHeight="1" x14ac:dyDescent="0.25">
      <c r="A99" s="39"/>
      <c r="B99" s="89"/>
      <c r="C99" s="89"/>
      <c r="D99" s="20"/>
      <c r="E99" s="20" t="s">
        <v>90</v>
      </c>
      <c r="F99" s="58">
        <v>2.5</v>
      </c>
      <c r="G99" s="20" t="s">
        <v>32</v>
      </c>
      <c r="H99" s="133" t="s">
        <v>68</v>
      </c>
      <c r="I99" s="133">
        <v>2</v>
      </c>
      <c r="J99" s="69" t="s">
        <v>32</v>
      </c>
      <c r="K99" s="92" t="s">
        <v>43</v>
      </c>
      <c r="L99" s="92">
        <v>0.05</v>
      </c>
      <c r="M99" s="22" t="str">
        <f t="shared" si="15"/>
        <v>公斤</v>
      </c>
      <c r="N99" s="19" t="s">
        <v>122</v>
      </c>
      <c r="O99" s="19">
        <v>0.6</v>
      </c>
      <c r="P99" s="23" t="s">
        <v>32</v>
      </c>
    </row>
    <row r="100" spans="1:16" ht="15.75" customHeight="1" x14ac:dyDescent="0.25">
      <c r="A100" s="39"/>
      <c r="B100" s="89"/>
      <c r="C100" s="89"/>
      <c r="D100" s="20"/>
      <c r="E100" s="58" t="s">
        <v>43</v>
      </c>
      <c r="F100" s="58">
        <v>0.05</v>
      </c>
      <c r="G100" s="20" t="s">
        <v>32</v>
      </c>
      <c r="H100" s="133" t="s">
        <v>55</v>
      </c>
      <c r="I100" s="133"/>
      <c r="J100" s="69"/>
      <c r="K100" s="92"/>
      <c r="L100" s="92"/>
      <c r="M100" s="22" t="str">
        <f t="shared" si="15"/>
        <v/>
      </c>
      <c r="N100" s="19" t="s">
        <v>43</v>
      </c>
      <c r="O100" s="19">
        <v>0.05</v>
      </c>
      <c r="P100" s="23" t="s">
        <v>32</v>
      </c>
    </row>
    <row r="101" spans="1:16" ht="15.75" customHeight="1" x14ac:dyDescent="0.25">
      <c r="A101" s="39"/>
      <c r="B101" s="89"/>
      <c r="C101" s="89"/>
      <c r="D101" s="20"/>
      <c r="E101" s="58" t="s">
        <v>123</v>
      </c>
      <c r="F101" s="58"/>
      <c r="G101" s="20"/>
      <c r="H101" s="134" t="s">
        <v>43</v>
      </c>
      <c r="I101" s="134">
        <v>0.05</v>
      </c>
      <c r="J101" s="69" t="s">
        <v>32</v>
      </c>
      <c r="K101" s="92"/>
      <c r="L101" s="92"/>
      <c r="M101" s="22" t="str">
        <f t="shared" si="15"/>
        <v/>
      </c>
      <c r="N101" s="19"/>
      <c r="O101" s="19">
        <v>0.01</v>
      </c>
      <c r="P101" s="23" t="s">
        <v>32</v>
      </c>
    </row>
    <row r="102" spans="1:16" ht="15.75" customHeight="1" x14ac:dyDescent="0.25">
      <c r="A102" s="39"/>
      <c r="B102" s="89"/>
      <c r="C102" s="89"/>
      <c r="D102" s="20"/>
      <c r="E102" s="58"/>
      <c r="F102" s="58"/>
      <c r="G102" s="20"/>
      <c r="H102" s="134"/>
      <c r="I102" s="134"/>
      <c r="J102" s="69"/>
      <c r="K102" s="92"/>
      <c r="L102" s="92"/>
      <c r="M102" s="22" t="str">
        <f t="shared" si="15"/>
        <v/>
      </c>
      <c r="N102" s="19"/>
      <c r="O102" s="19"/>
      <c r="P102" s="23"/>
    </row>
    <row r="103" spans="1:16" ht="15.75" customHeight="1" x14ac:dyDescent="0.25">
      <c r="A103" s="42" t="s">
        <v>298</v>
      </c>
      <c r="B103" s="94" t="s">
        <v>49</v>
      </c>
      <c r="C103" s="101"/>
      <c r="D103" s="20"/>
      <c r="E103" s="113" t="s">
        <v>267</v>
      </c>
      <c r="F103" s="101"/>
      <c r="G103" s="20"/>
      <c r="H103" s="136" t="s">
        <v>72</v>
      </c>
      <c r="I103" s="130"/>
      <c r="J103" s="69"/>
      <c r="K103" s="92" t="s">
        <v>35</v>
      </c>
      <c r="L103" s="92"/>
      <c r="M103" s="20"/>
      <c r="N103" s="89" t="s">
        <v>268</v>
      </c>
      <c r="O103" s="44"/>
      <c r="P103" s="23"/>
    </row>
    <row r="104" spans="1:16" ht="15.75" customHeight="1" x14ac:dyDescent="0.25">
      <c r="A104" s="39"/>
      <c r="B104" s="89" t="s">
        <v>37</v>
      </c>
      <c r="C104" s="89">
        <v>7</v>
      </c>
      <c r="D104" s="20" t="s">
        <v>32</v>
      </c>
      <c r="E104" s="58" t="s">
        <v>82</v>
      </c>
      <c r="F104" s="58">
        <v>6.5</v>
      </c>
      <c r="G104" s="20" t="s">
        <v>32</v>
      </c>
      <c r="H104" s="134" t="s">
        <v>74</v>
      </c>
      <c r="I104" s="134">
        <v>4.5</v>
      </c>
      <c r="J104" s="69" t="s">
        <v>32</v>
      </c>
      <c r="K104" s="91" t="s">
        <v>9</v>
      </c>
      <c r="L104" s="91">
        <v>7</v>
      </c>
      <c r="M104" s="22" t="str">
        <f t="shared" ref="M104:M108" si="16">IF(L104,"公斤","")</f>
        <v>公斤</v>
      </c>
      <c r="N104" s="89" t="s">
        <v>56</v>
      </c>
      <c r="O104" s="89">
        <v>1</v>
      </c>
      <c r="P104" s="23" t="s">
        <v>32</v>
      </c>
    </row>
    <row r="105" spans="1:16" ht="15.75" customHeight="1" x14ac:dyDescent="0.25">
      <c r="A105" s="39"/>
      <c r="B105" s="89" t="s">
        <v>54</v>
      </c>
      <c r="C105" s="89">
        <v>3</v>
      </c>
      <c r="D105" s="20" t="s">
        <v>32</v>
      </c>
      <c r="E105" s="58" t="s">
        <v>269</v>
      </c>
      <c r="F105" s="58">
        <v>0.05</v>
      </c>
      <c r="G105" s="20" t="s">
        <v>32</v>
      </c>
      <c r="H105" s="134" t="s">
        <v>125</v>
      </c>
      <c r="I105" s="133"/>
      <c r="J105" s="69"/>
      <c r="K105" s="92" t="s">
        <v>43</v>
      </c>
      <c r="L105" s="92">
        <v>0.05</v>
      </c>
      <c r="M105" s="22" t="str">
        <f t="shared" si="16"/>
        <v>公斤</v>
      </c>
      <c r="N105" s="89" t="s">
        <v>44</v>
      </c>
      <c r="O105" s="89">
        <v>0.5</v>
      </c>
      <c r="P105" s="23" t="s">
        <v>32</v>
      </c>
    </row>
    <row r="106" spans="1:16" ht="15.75" customHeight="1" x14ac:dyDescent="0.25">
      <c r="A106" s="39"/>
      <c r="B106" s="89"/>
      <c r="C106" s="89"/>
      <c r="D106" s="20"/>
      <c r="E106" s="58" t="s">
        <v>43</v>
      </c>
      <c r="F106" s="58">
        <v>0.05</v>
      </c>
      <c r="G106" s="20" t="s">
        <v>32</v>
      </c>
      <c r="H106" s="134"/>
      <c r="I106" s="134"/>
      <c r="J106" s="69"/>
      <c r="K106" s="92"/>
      <c r="L106" s="92"/>
      <c r="M106" s="22" t="str">
        <f t="shared" si="16"/>
        <v/>
      </c>
      <c r="N106" s="89" t="s">
        <v>43</v>
      </c>
      <c r="O106" s="89">
        <v>0.05</v>
      </c>
      <c r="P106" s="23" t="s">
        <v>32</v>
      </c>
    </row>
    <row r="107" spans="1:16" ht="15.75" customHeight="1" x14ac:dyDescent="0.25">
      <c r="A107" s="39"/>
      <c r="B107" s="89"/>
      <c r="C107" s="89"/>
      <c r="D107" s="20"/>
      <c r="E107" s="58" t="s">
        <v>116</v>
      </c>
      <c r="F107" s="58">
        <v>3</v>
      </c>
      <c r="G107" s="20" t="s">
        <v>32</v>
      </c>
      <c r="H107" s="134"/>
      <c r="I107" s="134"/>
      <c r="J107" s="69"/>
      <c r="K107" s="92"/>
      <c r="L107" s="92"/>
      <c r="M107" s="22" t="str">
        <f t="shared" si="16"/>
        <v/>
      </c>
      <c r="N107" s="58"/>
      <c r="O107" s="58"/>
      <c r="P107" s="23"/>
    </row>
    <row r="108" spans="1:16" ht="15.75" customHeight="1" thickBot="1" x14ac:dyDescent="0.3">
      <c r="A108" s="48"/>
      <c r="B108" s="97"/>
      <c r="C108" s="97"/>
      <c r="D108" s="30"/>
      <c r="E108" s="114" t="s">
        <v>270</v>
      </c>
      <c r="F108" s="114">
        <v>0.01</v>
      </c>
      <c r="G108" s="30" t="s">
        <v>32</v>
      </c>
      <c r="H108" s="137"/>
      <c r="I108" s="137"/>
      <c r="J108" s="70"/>
      <c r="K108" s="98"/>
      <c r="L108" s="98"/>
      <c r="M108" s="31" t="str">
        <f t="shared" si="16"/>
        <v/>
      </c>
      <c r="N108" s="114"/>
      <c r="O108" s="114"/>
      <c r="P108" s="32"/>
    </row>
    <row r="109" spans="1:16" ht="15.75" customHeight="1" x14ac:dyDescent="0.25">
      <c r="A109" s="33" t="s">
        <v>299</v>
      </c>
      <c r="B109" s="99" t="s">
        <v>126</v>
      </c>
      <c r="C109" s="100"/>
      <c r="D109" s="34"/>
      <c r="E109" s="99" t="s">
        <v>271</v>
      </c>
      <c r="F109" s="100"/>
      <c r="G109" s="34"/>
      <c r="H109" s="38" t="s">
        <v>300</v>
      </c>
      <c r="I109" s="104"/>
      <c r="J109" s="77"/>
      <c r="K109" s="102" t="s">
        <v>35</v>
      </c>
      <c r="L109" s="102"/>
      <c r="M109" s="34"/>
      <c r="N109" s="105" t="s">
        <v>129</v>
      </c>
      <c r="O109" s="100"/>
      <c r="P109" s="50"/>
    </row>
    <row r="110" spans="1:16" ht="15.75" customHeight="1" x14ac:dyDescent="0.25">
      <c r="A110" s="39"/>
      <c r="B110" s="89" t="s">
        <v>130</v>
      </c>
      <c r="C110" s="89">
        <v>5</v>
      </c>
      <c r="D110" s="20" t="s">
        <v>32</v>
      </c>
      <c r="E110" s="89" t="s">
        <v>114</v>
      </c>
      <c r="F110" s="89">
        <v>6</v>
      </c>
      <c r="G110" s="20" t="s">
        <v>32</v>
      </c>
      <c r="H110" s="69" t="s">
        <v>260</v>
      </c>
      <c r="I110" s="21">
        <v>1.3</v>
      </c>
      <c r="J110" s="69" t="s">
        <v>32</v>
      </c>
      <c r="K110" s="91" t="s">
        <v>9</v>
      </c>
      <c r="L110" s="91">
        <v>7</v>
      </c>
      <c r="M110" s="22" t="str">
        <f t="shared" ref="M110:M113" si="17">IF(L110,"公斤","")</f>
        <v>公斤</v>
      </c>
      <c r="N110" s="58" t="s">
        <v>39</v>
      </c>
      <c r="O110" s="58">
        <v>0.6</v>
      </c>
      <c r="P110" s="23" t="s">
        <v>32</v>
      </c>
    </row>
    <row r="111" spans="1:16" ht="15.75" customHeight="1" x14ac:dyDescent="0.25">
      <c r="A111" s="39"/>
      <c r="B111" s="89"/>
      <c r="C111" s="89"/>
      <c r="D111" s="20"/>
      <c r="E111" s="90" t="s">
        <v>148</v>
      </c>
      <c r="F111" s="90"/>
      <c r="G111" s="20"/>
      <c r="H111" s="21" t="s">
        <v>35</v>
      </c>
      <c r="I111" s="21">
        <v>3.5</v>
      </c>
      <c r="J111" s="69" t="s">
        <v>32</v>
      </c>
      <c r="K111" s="92" t="s">
        <v>43</v>
      </c>
      <c r="L111" s="92">
        <v>0.05</v>
      </c>
      <c r="M111" s="22" t="str">
        <f t="shared" si="17"/>
        <v>公斤</v>
      </c>
      <c r="N111" s="58" t="s">
        <v>68</v>
      </c>
      <c r="O111" s="58">
        <v>2</v>
      </c>
      <c r="P111" s="23" t="s">
        <v>32</v>
      </c>
    </row>
    <row r="112" spans="1:16" ht="15.75" customHeight="1" x14ac:dyDescent="0.25">
      <c r="A112" s="39"/>
      <c r="B112" s="89"/>
      <c r="C112" s="89"/>
      <c r="D112" s="20"/>
      <c r="E112" s="90"/>
      <c r="F112" s="90"/>
      <c r="G112" s="20"/>
      <c r="H112" s="21" t="s">
        <v>44</v>
      </c>
      <c r="I112" s="21">
        <v>0.5</v>
      </c>
      <c r="J112" s="69" t="s">
        <v>32</v>
      </c>
      <c r="K112" s="92"/>
      <c r="L112" s="92"/>
      <c r="M112" s="22" t="str">
        <f t="shared" si="17"/>
        <v/>
      </c>
      <c r="N112" s="58" t="s">
        <v>45</v>
      </c>
      <c r="O112" s="106">
        <v>0.01</v>
      </c>
      <c r="P112" s="23" t="s">
        <v>32</v>
      </c>
    </row>
    <row r="113" spans="1:16" ht="15.75" customHeight="1" x14ac:dyDescent="0.25">
      <c r="A113" s="39"/>
      <c r="B113" s="89"/>
      <c r="C113" s="89"/>
      <c r="D113" s="20"/>
      <c r="E113" s="89"/>
      <c r="F113" s="89"/>
      <c r="G113" s="20"/>
      <c r="H113" s="19" t="s">
        <v>43</v>
      </c>
      <c r="I113" s="19">
        <v>0.05</v>
      </c>
      <c r="J113" s="69" t="s">
        <v>32</v>
      </c>
      <c r="K113" s="92"/>
      <c r="L113" s="92"/>
      <c r="M113" s="22" t="str">
        <f t="shared" si="17"/>
        <v/>
      </c>
      <c r="N113" s="58" t="s">
        <v>44</v>
      </c>
      <c r="O113" s="58">
        <v>0.5</v>
      </c>
      <c r="P113" s="23" t="s">
        <v>32</v>
      </c>
    </row>
    <row r="114" spans="1:16" ht="15.75" customHeight="1" x14ac:dyDescent="0.25">
      <c r="A114" s="39"/>
      <c r="B114" s="89"/>
      <c r="C114" s="89"/>
      <c r="D114" s="20"/>
      <c r="E114" s="58"/>
      <c r="F114" s="58"/>
      <c r="G114" s="20"/>
      <c r="H114" s="134"/>
      <c r="I114" s="134"/>
      <c r="J114" s="69"/>
      <c r="K114" s="92"/>
      <c r="L114" s="92"/>
      <c r="M114" s="22" t="str">
        <f>IF(L114,"公斤","")</f>
        <v/>
      </c>
      <c r="N114" s="58"/>
      <c r="O114" s="58"/>
      <c r="P114" s="23"/>
    </row>
    <row r="115" spans="1:16" ht="15.75" customHeight="1" x14ac:dyDescent="0.25">
      <c r="A115" s="42" t="s">
        <v>301</v>
      </c>
      <c r="B115" s="94" t="s">
        <v>49</v>
      </c>
      <c r="C115" s="101"/>
      <c r="D115" s="20"/>
      <c r="E115" s="113" t="s">
        <v>272</v>
      </c>
      <c r="F115" s="101"/>
      <c r="G115" s="20"/>
      <c r="H115" s="138" t="s">
        <v>133</v>
      </c>
      <c r="I115" s="139"/>
      <c r="J115" s="69"/>
      <c r="K115" s="92" t="s">
        <v>35</v>
      </c>
      <c r="L115" s="92"/>
      <c r="M115" s="20"/>
      <c r="N115" s="65" t="s">
        <v>134</v>
      </c>
      <c r="O115" s="112"/>
      <c r="P115" s="23"/>
    </row>
    <row r="116" spans="1:16" ht="15.75" customHeight="1" x14ac:dyDescent="0.25">
      <c r="A116" s="39"/>
      <c r="B116" s="89" t="s">
        <v>37</v>
      </c>
      <c r="C116" s="89">
        <v>7</v>
      </c>
      <c r="D116" s="20" t="s">
        <v>32</v>
      </c>
      <c r="E116" s="58" t="s">
        <v>114</v>
      </c>
      <c r="F116" s="58">
        <v>6</v>
      </c>
      <c r="G116" s="20" t="s">
        <v>32</v>
      </c>
      <c r="H116" s="134" t="s">
        <v>74</v>
      </c>
      <c r="I116" s="134">
        <v>3</v>
      </c>
      <c r="J116" s="69" t="s">
        <v>32</v>
      </c>
      <c r="K116" s="91" t="s">
        <v>9</v>
      </c>
      <c r="L116" s="91">
        <v>7</v>
      </c>
      <c r="M116" s="22" t="str">
        <f t="shared" ref="M116:M120" si="18">IF(L116,"公斤","")</f>
        <v>公斤</v>
      </c>
      <c r="N116" s="40" t="s">
        <v>135</v>
      </c>
      <c r="O116" s="40">
        <v>1</v>
      </c>
      <c r="P116" s="23" t="s">
        <v>32</v>
      </c>
    </row>
    <row r="117" spans="1:16" ht="15.75" customHeight="1" x14ac:dyDescent="0.25">
      <c r="A117" s="39"/>
      <c r="B117" s="89" t="s">
        <v>54</v>
      </c>
      <c r="C117" s="89">
        <v>3</v>
      </c>
      <c r="D117" s="20" t="s">
        <v>32</v>
      </c>
      <c r="E117" s="58" t="s">
        <v>136</v>
      </c>
      <c r="F117" s="58"/>
      <c r="G117" s="20"/>
      <c r="H117" s="69" t="s">
        <v>137</v>
      </c>
      <c r="I117" s="69">
        <v>1.5</v>
      </c>
      <c r="J117" s="69" t="s">
        <v>32</v>
      </c>
      <c r="K117" s="92" t="s">
        <v>43</v>
      </c>
      <c r="L117" s="92">
        <v>0.05</v>
      </c>
      <c r="M117" s="22" t="str">
        <f t="shared" si="18"/>
        <v>公斤</v>
      </c>
      <c r="N117" s="40" t="s">
        <v>138</v>
      </c>
      <c r="O117" s="40">
        <v>1</v>
      </c>
      <c r="P117" s="23" t="s">
        <v>32</v>
      </c>
    </row>
    <row r="118" spans="1:16" ht="15.75" customHeight="1" x14ac:dyDescent="0.25">
      <c r="A118" s="39"/>
      <c r="B118" s="89"/>
      <c r="C118" s="89"/>
      <c r="D118" s="20"/>
      <c r="E118" s="58"/>
      <c r="F118" s="58"/>
      <c r="G118" s="20"/>
      <c r="H118" s="133" t="s">
        <v>45</v>
      </c>
      <c r="I118" s="133">
        <v>0.01</v>
      </c>
      <c r="J118" s="69" t="s">
        <v>32</v>
      </c>
      <c r="K118" s="92"/>
      <c r="L118" s="92"/>
      <c r="M118" s="22" t="str">
        <f t="shared" si="18"/>
        <v/>
      </c>
      <c r="N118" s="40" t="s">
        <v>78</v>
      </c>
      <c r="O118" s="40">
        <v>1</v>
      </c>
      <c r="P118" s="23" t="s">
        <v>32</v>
      </c>
    </row>
    <row r="119" spans="1:16" ht="15.75" customHeight="1" x14ac:dyDescent="0.25">
      <c r="A119" s="39"/>
      <c r="B119" s="89"/>
      <c r="C119" s="89"/>
      <c r="D119" s="20"/>
      <c r="E119" s="89"/>
      <c r="F119" s="89"/>
      <c r="G119" s="20"/>
      <c r="H119" s="19" t="s">
        <v>43</v>
      </c>
      <c r="I119" s="19">
        <v>0.05</v>
      </c>
      <c r="J119" s="69" t="s">
        <v>32</v>
      </c>
      <c r="K119" s="92"/>
      <c r="L119" s="92"/>
      <c r="M119" s="22" t="str">
        <f t="shared" si="18"/>
        <v/>
      </c>
      <c r="N119" s="111"/>
      <c r="O119" s="111"/>
      <c r="P119" s="23"/>
    </row>
    <row r="120" spans="1:16" ht="15.75" customHeight="1" x14ac:dyDescent="0.25">
      <c r="A120" s="39"/>
      <c r="B120" s="89"/>
      <c r="C120" s="89"/>
      <c r="D120" s="20"/>
      <c r="E120" s="89"/>
      <c r="F120" s="89"/>
      <c r="G120" s="20"/>
      <c r="H120" s="19"/>
      <c r="I120" s="19"/>
      <c r="J120" s="69"/>
      <c r="K120" s="92"/>
      <c r="L120" s="92"/>
      <c r="M120" s="22" t="str">
        <f t="shared" si="18"/>
        <v/>
      </c>
      <c r="N120" s="89"/>
      <c r="O120" s="89"/>
      <c r="P120" s="23"/>
    </row>
    <row r="121" spans="1:16" ht="15.75" customHeight="1" x14ac:dyDescent="0.25">
      <c r="A121" s="42" t="s">
        <v>302</v>
      </c>
      <c r="B121" s="94" t="s">
        <v>139</v>
      </c>
      <c r="C121" s="101"/>
      <c r="D121" s="20"/>
      <c r="E121" s="45" t="s">
        <v>273</v>
      </c>
      <c r="F121" s="24"/>
      <c r="G121" s="20"/>
      <c r="H121" s="126" t="s">
        <v>141</v>
      </c>
      <c r="I121" s="130"/>
      <c r="J121" s="69"/>
      <c r="K121" s="92" t="s">
        <v>35</v>
      </c>
      <c r="L121" s="92"/>
      <c r="M121" s="20"/>
      <c r="N121" s="94" t="s">
        <v>303</v>
      </c>
      <c r="O121" s="101"/>
      <c r="P121" s="23"/>
    </row>
    <row r="122" spans="1:16" ht="15.75" customHeight="1" x14ac:dyDescent="0.25">
      <c r="A122" s="39"/>
      <c r="B122" s="89" t="s">
        <v>37</v>
      </c>
      <c r="C122" s="89">
        <v>10</v>
      </c>
      <c r="D122" s="20" t="s">
        <v>32</v>
      </c>
      <c r="E122" s="19" t="s">
        <v>252</v>
      </c>
      <c r="F122" s="19">
        <v>6</v>
      </c>
      <c r="G122" s="20" t="s">
        <v>32</v>
      </c>
      <c r="H122" s="124" t="s">
        <v>53</v>
      </c>
      <c r="I122" s="124">
        <v>5</v>
      </c>
      <c r="J122" s="69" t="s">
        <v>32</v>
      </c>
      <c r="K122" s="91" t="s">
        <v>9</v>
      </c>
      <c r="L122" s="91">
        <v>7</v>
      </c>
      <c r="M122" s="22" t="str">
        <f t="shared" ref="M122:M126" si="19">IF(L122,"公斤","")</f>
        <v>公斤</v>
      </c>
      <c r="N122" s="90" t="s">
        <v>35</v>
      </c>
      <c r="O122" s="90">
        <v>2</v>
      </c>
      <c r="P122" s="23" t="s">
        <v>32</v>
      </c>
    </row>
    <row r="123" spans="1:16" ht="15.75" customHeight="1" x14ac:dyDescent="0.25">
      <c r="A123" s="39"/>
      <c r="B123" s="89" t="s">
        <v>138</v>
      </c>
      <c r="C123" s="89">
        <v>0.4</v>
      </c>
      <c r="D123" s="20" t="s">
        <v>32</v>
      </c>
      <c r="E123" s="89" t="s">
        <v>116</v>
      </c>
      <c r="F123" s="89">
        <v>4</v>
      </c>
      <c r="G123" s="20" t="s">
        <v>32</v>
      </c>
      <c r="H123" s="124" t="s">
        <v>58</v>
      </c>
      <c r="I123" s="124">
        <v>0.01</v>
      </c>
      <c r="J123" s="69" t="s">
        <v>32</v>
      </c>
      <c r="K123" s="92" t="s">
        <v>43</v>
      </c>
      <c r="L123" s="92">
        <v>0.05</v>
      </c>
      <c r="M123" s="22" t="str">
        <f t="shared" si="19"/>
        <v>公斤</v>
      </c>
      <c r="N123" s="89" t="s">
        <v>94</v>
      </c>
      <c r="O123" s="89">
        <v>1</v>
      </c>
      <c r="P123" s="23" t="s">
        <v>32</v>
      </c>
    </row>
    <row r="124" spans="1:16" ht="15.75" customHeight="1" x14ac:dyDescent="0.25">
      <c r="A124" s="39"/>
      <c r="B124" s="89"/>
      <c r="C124" s="89"/>
      <c r="D124" s="20"/>
      <c r="E124" s="89" t="s">
        <v>44</v>
      </c>
      <c r="F124" s="89">
        <v>0.5</v>
      </c>
      <c r="G124" s="20" t="s">
        <v>32</v>
      </c>
      <c r="H124" s="124" t="s">
        <v>43</v>
      </c>
      <c r="I124" s="124">
        <v>0.05</v>
      </c>
      <c r="J124" s="69" t="s">
        <v>32</v>
      </c>
      <c r="K124" s="92"/>
      <c r="L124" s="92"/>
      <c r="M124" s="22" t="str">
        <f t="shared" si="19"/>
        <v/>
      </c>
      <c r="N124" s="89" t="s">
        <v>43</v>
      </c>
      <c r="O124" s="89">
        <v>0.05</v>
      </c>
      <c r="P124" s="23" t="s">
        <v>32</v>
      </c>
    </row>
    <row r="125" spans="1:16" ht="15.75" customHeight="1" x14ac:dyDescent="0.25">
      <c r="A125" s="39"/>
      <c r="B125" s="89"/>
      <c r="C125" s="89"/>
      <c r="D125" s="20"/>
      <c r="E125" s="89" t="s">
        <v>43</v>
      </c>
      <c r="F125" s="89">
        <v>0.05</v>
      </c>
      <c r="G125" s="20" t="s">
        <v>32</v>
      </c>
      <c r="H125" s="124" t="s">
        <v>142</v>
      </c>
      <c r="I125" s="124">
        <v>1.5</v>
      </c>
      <c r="J125" s="69" t="s">
        <v>32</v>
      </c>
      <c r="K125" s="92"/>
      <c r="L125" s="92"/>
      <c r="M125" s="22" t="str">
        <f t="shared" si="19"/>
        <v/>
      </c>
      <c r="N125" s="89"/>
      <c r="O125" s="89"/>
      <c r="P125" s="23"/>
    </row>
    <row r="126" spans="1:16" ht="15.75" customHeight="1" x14ac:dyDescent="0.25">
      <c r="A126" s="39"/>
      <c r="B126" s="89"/>
      <c r="C126" s="89"/>
      <c r="D126" s="20"/>
      <c r="E126" s="89" t="s">
        <v>77</v>
      </c>
      <c r="F126" s="89"/>
      <c r="G126" s="20"/>
      <c r="H126" s="124"/>
      <c r="I126" s="124"/>
      <c r="J126" s="69"/>
      <c r="K126" s="92"/>
      <c r="L126" s="92"/>
      <c r="M126" s="22" t="str">
        <f t="shared" si="19"/>
        <v/>
      </c>
      <c r="N126" s="90"/>
      <c r="O126" s="90"/>
      <c r="P126" s="23"/>
    </row>
    <row r="127" spans="1:16" ht="15.75" customHeight="1" x14ac:dyDescent="0.25">
      <c r="A127" s="42" t="s">
        <v>304</v>
      </c>
      <c r="B127" s="94" t="s">
        <v>33</v>
      </c>
      <c r="C127" s="101"/>
      <c r="D127" s="20"/>
      <c r="E127" s="94" t="s">
        <v>274</v>
      </c>
      <c r="F127" s="95"/>
      <c r="G127" s="20"/>
      <c r="H127" s="126" t="s">
        <v>144</v>
      </c>
      <c r="I127" s="130"/>
      <c r="J127" s="69"/>
      <c r="K127" s="92" t="s">
        <v>35</v>
      </c>
      <c r="L127" s="92"/>
      <c r="M127" s="20"/>
      <c r="N127" s="94" t="s">
        <v>145</v>
      </c>
      <c r="O127" s="101"/>
      <c r="P127" s="23"/>
    </row>
    <row r="128" spans="1:16" ht="15.75" customHeight="1" x14ac:dyDescent="0.25">
      <c r="A128" s="39"/>
      <c r="B128" s="89" t="s">
        <v>37</v>
      </c>
      <c r="C128" s="89">
        <v>10</v>
      </c>
      <c r="D128" s="20" t="s">
        <v>32</v>
      </c>
      <c r="E128" s="89" t="s">
        <v>65</v>
      </c>
      <c r="F128" s="89">
        <v>6</v>
      </c>
      <c r="G128" s="20" t="s">
        <v>32</v>
      </c>
      <c r="H128" s="124" t="s">
        <v>114</v>
      </c>
      <c r="I128" s="124">
        <v>2.7</v>
      </c>
      <c r="J128" s="69" t="s">
        <v>32</v>
      </c>
      <c r="K128" s="91" t="s">
        <v>9</v>
      </c>
      <c r="L128" s="91">
        <v>7</v>
      </c>
      <c r="M128" s="22" t="str">
        <f t="shared" ref="M128:M132" si="20">IF(L128,"公斤","")</f>
        <v>公斤</v>
      </c>
      <c r="N128" s="89" t="s">
        <v>115</v>
      </c>
      <c r="O128" s="89">
        <v>0.1</v>
      </c>
      <c r="P128" s="23" t="s">
        <v>32</v>
      </c>
    </row>
    <row r="129" spans="1:16" ht="15.75" customHeight="1" x14ac:dyDescent="0.25">
      <c r="A129" s="39"/>
      <c r="B129" s="89"/>
      <c r="C129" s="89"/>
      <c r="D129" s="20"/>
      <c r="E129" s="89" t="s">
        <v>70</v>
      </c>
      <c r="F129" s="89">
        <v>4</v>
      </c>
      <c r="G129" s="20" t="s">
        <v>32</v>
      </c>
      <c r="H129" s="21" t="s">
        <v>67</v>
      </c>
      <c r="I129" s="21">
        <v>5</v>
      </c>
      <c r="J129" s="69" t="s">
        <v>32</v>
      </c>
      <c r="K129" s="92" t="s">
        <v>43</v>
      </c>
      <c r="L129" s="92">
        <v>0.05</v>
      </c>
      <c r="M129" s="22" t="str">
        <f t="shared" si="20"/>
        <v>公斤</v>
      </c>
      <c r="N129" s="89" t="s">
        <v>56</v>
      </c>
      <c r="O129" s="89">
        <v>1</v>
      </c>
      <c r="P129" s="23" t="s">
        <v>32</v>
      </c>
    </row>
    <row r="130" spans="1:16" ht="15.75" customHeight="1" x14ac:dyDescent="0.25">
      <c r="A130" s="39"/>
      <c r="B130" s="89"/>
      <c r="C130" s="89"/>
      <c r="D130" s="20"/>
      <c r="E130" s="89" t="s">
        <v>43</v>
      </c>
      <c r="F130" s="89">
        <v>0.05</v>
      </c>
      <c r="G130" s="20" t="s">
        <v>32</v>
      </c>
      <c r="H130" s="124" t="s">
        <v>44</v>
      </c>
      <c r="I130" s="124">
        <v>0.5</v>
      </c>
      <c r="J130" s="69" t="s">
        <v>32</v>
      </c>
      <c r="K130" s="92"/>
      <c r="L130" s="92"/>
      <c r="M130" s="22" t="str">
        <f t="shared" si="20"/>
        <v/>
      </c>
      <c r="N130" s="89" t="s">
        <v>43</v>
      </c>
      <c r="O130" s="89">
        <v>0.05</v>
      </c>
      <c r="P130" s="23" t="s">
        <v>32</v>
      </c>
    </row>
    <row r="131" spans="1:16" ht="15.75" customHeight="1" x14ac:dyDescent="0.25">
      <c r="A131" s="39"/>
      <c r="B131" s="58"/>
      <c r="C131" s="58"/>
      <c r="D131" s="20"/>
      <c r="E131" s="58"/>
      <c r="F131" s="58"/>
      <c r="G131" s="20"/>
      <c r="H131" s="134" t="s">
        <v>43</v>
      </c>
      <c r="I131" s="134">
        <v>0.05</v>
      </c>
      <c r="J131" s="69" t="s">
        <v>32</v>
      </c>
      <c r="K131" s="92"/>
      <c r="L131" s="92"/>
      <c r="M131" s="22" t="str">
        <f t="shared" si="20"/>
        <v/>
      </c>
      <c r="N131" s="89"/>
      <c r="O131" s="89">
        <v>0.01</v>
      </c>
      <c r="P131" s="23" t="s">
        <v>32</v>
      </c>
    </row>
    <row r="132" spans="1:16" ht="15.75" customHeight="1" x14ac:dyDescent="0.25">
      <c r="A132" s="39"/>
      <c r="B132" s="58"/>
      <c r="C132" s="58"/>
      <c r="D132" s="20"/>
      <c r="E132" s="59"/>
      <c r="F132" s="59"/>
      <c r="G132" s="20"/>
      <c r="H132" s="134"/>
      <c r="I132" s="134"/>
      <c r="J132" s="69"/>
      <c r="K132" s="92"/>
      <c r="L132" s="92"/>
      <c r="M132" s="22" t="str">
        <f t="shared" si="20"/>
        <v/>
      </c>
      <c r="N132" s="89"/>
      <c r="O132" s="89"/>
      <c r="P132" s="23"/>
    </row>
    <row r="133" spans="1:16" ht="15.75" customHeight="1" x14ac:dyDescent="0.25">
      <c r="A133" s="42" t="s">
        <v>305</v>
      </c>
      <c r="B133" s="113" t="s">
        <v>49</v>
      </c>
      <c r="C133" s="101"/>
      <c r="D133" s="20"/>
      <c r="E133" s="65" t="s">
        <v>271</v>
      </c>
      <c r="F133" s="112"/>
      <c r="G133" s="20"/>
      <c r="H133" s="136" t="s">
        <v>147</v>
      </c>
      <c r="I133" s="130"/>
      <c r="J133" s="69"/>
      <c r="K133" s="92" t="s">
        <v>35</v>
      </c>
      <c r="L133" s="92"/>
      <c r="M133" s="20"/>
      <c r="N133" s="89" t="s">
        <v>88</v>
      </c>
      <c r="O133" s="44"/>
      <c r="P133" s="23"/>
    </row>
    <row r="134" spans="1:16" ht="15.75" customHeight="1" x14ac:dyDescent="0.25">
      <c r="A134" s="39"/>
      <c r="B134" s="58" t="s">
        <v>37</v>
      </c>
      <c r="C134" s="58">
        <v>7</v>
      </c>
      <c r="D134" s="20" t="s">
        <v>32</v>
      </c>
      <c r="E134" s="40" t="s">
        <v>114</v>
      </c>
      <c r="F134" s="40">
        <v>6</v>
      </c>
      <c r="G134" s="20" t="s">
        <v>32</v>
      </c>
      <c r="H134" s="134" t="s">
        <v>53</v>
      </c>
      <c r="I134" s="134">
        <v>5</v>
      </c>
      <c r="J134" s="69" t="s">
        <v>32</v>
      </c>
      <c r="K134" s="91" t="s">
        <v>9</v>
      </c>
      <c r="L134" s="91">
        <v>7</v>
      </c>
      <c r="M134" s="22" t="str">
        <f t="shared" ref="M134:M138" si="21">IF(L134,"公斤","")</f>
        <v>公斤</v>
      </c>
      <c r="N134" s="89" t="s">
        <v>35</v>
      </c>
      <c r="O134" s="89">
        <v>3</v>
      </c>
      <c r="P134" s="23" t="s">
        <v>32</v>
      </c>
    </row>
    <row r="135" spans="1:16" ht="15.75" customHeight="1" x14ac:dyDescent="0.25">
      <c r="A135" s="39"/>
      <c r="B135" s="58" t="s">
        <v>54</v>
      </c>
      <c r="C135" s="58">
        <v>3</v>
      </c>
      <c r="D135" s="20" t="s">
        <v>32</v>
      </c>
      <c r="E135" s="40" t="s">
        <v>148</v>
      </c>
      <c r="F135" s="40"/>
      <c r="G135" s="20"/>
      <c r="H135" s="134" t="s">
        <v>249</v>
      </c>
      <c r="I135" s="134">
        <v>0.3</v>
      </c>
      <c r="J135" s="69" t="s">
        <v>32</v>
      </c>
      <c r="K135" s="92" t="s">
        <v>43</v>
      </c>
      <c r="L135" s="92">
        <v>0.05</v>
      </c>
      <c r="M135" s="22" t="str">
        <f t="shared" si="21"/>
        <v>公斤</v>
      </c>
      <c r="N135" s="58" t="s">
        <v>43</v>
      </c>
      <c r="O135" s="58">
        <v>0.05</v>
      </c>
      <c r="P135" s="23" t="s">
        <v>32</v>
      </c>
    </row>
    <row r="136" spans="1:16" ht="15.75" customHeight="1" x14ac:dyDescent="0.25">
      <c r="A136" s="39"/>
      <c r="B136" s="58"/>
      <c r="C136" s="58"/>
      <c r="D136" s="20"/>
      <c r="E136" s="40"/>
      <c r="F136" s="40"/>
      <c r="G136" s="20"/>
      <c r="H136" s="134" t="s">
        <v>149</v>
      </c>
      <c r="I136" s="134">
        <v>0.5</v>
      </c>
      <c r="J136" s="69" t="s">
        <v>32</v>
      </c>
      <c r="K136" s="92"/>
      <c r="L136" s="92"/>
      <c r="M136" s="22" t="str">
        <f t="shared" si="21"/>
        <v/>
      </c>
      <c r="N136" s="58"/>
      <c r="O136" s="58">
        <v>1</v>
      </c>
      <c r="P136" s="23" t="s">
        <v>32</v>
      </c>
    </row>
    <row r="137" spans="1:16" ht="15.75" customHeight="1" x14ac:dyDescent="0.25">
      <c r="A137" s="39"/>
      <c r="B137" s="58"/>
      <c r="C137" s="58"/>
      <c r="D137" s="20"/>
      <c r="E137" s="58"/>
      <c r="F137" s="58"/>
      <c r="G137" s="20"/>
      <c r="H137" s="134" t="s">
        <v>43</v>
      </c>
      <c r="I137" s="134">
        <v>0.05</v>
      </c>
      <c r="J137" s="69" t="s">
        <v>32</v>
      </c>
      <c r="K137" s="92"/>
      <c r="L137" s="92"/>
      <c r="M137" s="22" t="str">
        <f t="shared" si="21"/>
        <v/>
      </c>
      <c r="N137" s="58"/>
      <c r="O137" s="58"/>
      <c r="P137" s="23"/>
    </row>
    <row r="138" spans="1:16" ht="15.75" customHeight="1" thickBot="1" x14ac:dyDescent="0.3">
      <c r="A138" s="48"/>
      <c r="B138" s="114"/>
      <c r="C138" s="114"/>
      <c r="D138" s="30"/>
      <c r="E138" s="114"/>
      <c r="F138" s="114"/>
      <c r="G138" s="30"/>
      <c r="H138" s="137"/>
      <c r="I138" s="137"/>
      <c r="J138" s="70"/>
      <c r="K138" s="98"/>
      <c r="L138" s="98"/>
      <c r="M138" s="31" t="str">
        <f t="shared" si="21"/>
        <v/>
      </c>
      <c r="N138" s="114"/>
      <c r="O138" s="114"/>
      <c r="P138" s="32"/>
    </row>
    <row r="139" spans="1:16" ht="15.75" customHeight="1" x14ac:dyDescent="0.25">
      <c r="A139" s="56" t="s">
        <v>306</v>
      </c>
      <c r="B139" s="115" t="s">
        <v>150</v>
      </c>
      <c r="C139" s="116"/>
      <c r="D139" s="34"/>
      <c r="E139" s="115" t="s">
        <v>275</v>
      </c>
      <c r="F139" s="116"/>
      <c r="G139" s="34"/>
      <c r="H139" s="140" t="s">
        <v>152</v>
      </c>
      <c r="I139" s="141"/>
      <c r="J139" s="77"/>
      <c r="K139" s="86" t="s">
        <v>35</v>
      </c>
      <c r="L139" s="86"/>
      <c r="M139" s="14"/>
      <c r="N139" s="115" t="s">
        <v>276</v>
      </c>
      <c r="O139" s="116"/>
      <c r="P139" s="50"/>
    </row>
    <row r="140" spans="1:16" ht="15.75" customHeight="1" x14ac:dyDescent="0.25">
      <c r="A140" s="57"/>
      <c r="B140" s="40" t="s">
        <v>154</v>
      </c>
      <c r="C140" s="40">
        <v>6</v>
      </c>
      <c r="D140" s="20" t="s">
        <v>32</v>
      </c>
      <c r="E140" s="40" t="s">
        <v>240</v>
      </c>
      <c r="F140" s="40">
        <v>7</v>
      </c>
      <c r="G140" s="20" t="s">
        <v>32</v>
      </c>
      <c r="H140" s="74" t="s">
        <v>116</v>
      </c>
      <c r="I140" s="73">
        <v>4.5</v>
      </c>
      <c r="J140" s="69" t="s">
        <v>32</v>
      </c>
      <c r="K140" s="91" t="s">
        <v>9</v>
      </c>
      <c r="L140" s="91">
        <v>7</v>
      </c>
      <c r="M140" s="22" t="str">
        <f t="shared" ref="M140:M144" si="22">IF(L140,"公斤","")</f>
        <v>公斤</v>
      </c>
      <c r="N140" s="40" t="s">
        <v>39</v>
      </c>
      <c r="O140" s="40">
        <v>0.6</v>
      </c>
      <c r="P140" s="23" t="s">
        <v>32</v>
      </c>
    </row>
    <row r="141" spans="1:16" ht="15.75" customHeight="1" x14ac:dyDescent="0.25">
      <c r="A141" s="57"/>
      <c r="B141" s="40"/>
      <c r="C141" s="40"/>
      <c r="D141" s="20"/>
      <c r="E141" s="40" t="s">
        <v>47</v>
      </c>
      <c r="F141" s="40">
        <v>4.5</v>
      </c>
      <c r="G141" s="20" t="s">
        <v>32</v>
      </c>
      <c r="H141" s="73" t="s">
        <v>277</v>
      </c>
      <c r="I141" s="73">
        <v>2</v>
      </c>
      <c r="J141" s="69" t="s">
        <v>32</v>
      </c>
      <c r="K141" s="92" t="s">
        <v>42</v>
      </c>
      <c r="L141" s="92">
        <v>0.05</v>
      </c>
      <c r="M141" s="22" t="str">
        <f t="shared" si="22"/>
        <v>公斤</v>
      </c>
      <c r="N141" s="40" t="s">
        <v>156</v>
      </c>
      <c r="O141" s="40">
        <v>2.5</v>
      </c>
      <c r="P141" s="23" t="s">
        <v>32</v>
      </c>
    </row>
    <row r="142" spans="1:16" ht="15.75" customHeight="1" x14ac:dyDescent="0.25">
      <c r="A142" s="57"/>
      <c r="B142" s="40"/>
      <c r="C142" s="40"/>
      <c r="D142" s="20"/>
      <c r="E142" s="40" t="s">
        <v>242</v>
      </c>
      <c r="F142" s="40">
        <v>2</v>
      </c>
      <c r="G142" s="20" t="s">
        <v>32</v>
      </c>
      <c r="H142" s="74" t="s">
        <v>58</v>
      </c>
      <c r="I142" s="74">
        <v>0.05</v>
      </c>
      <c r="J142" s="69" t="s">
        <v>32</v>
      </c>
      <c r="K142" s="92"/>
      <c r="L142" s="92"/>
      <c r="M142" s="22" t="str">
        <f t="shared" si="22"/>
        <v/>
      </c>
      <c r="N142" s="40" t="s">
        <v>43</v>
      </c>
      <c r="O142" s="41">
        <v>0.05</v>
      </c>
      <c r="P142" s="23" t="s">
        <v>32</v>
      </c>
    </row>
    <row r="143" spans="1:16" ht="15.75" customHeight="1" x14ac:dyDescent="0.25">
      <c r="A143" s="57"/>
      <c r="B143" s="40"/>
      <c r="C143" s="40"/>
      <c r="D143" s="20"/>
      <c r="E143" s="60" t="s">
        <v>158</v>
      </c>
      <c r="F143" s="60"/>
      <c r="G143" s="20"/>
      <c r="H143" s="73"/>
      <c r="I143" s="73"/>
      <c r="J143" s="69"/>
      <c r="K143" s="92"/>
      <c r="L143" s="92"/>
      <c r="M143" s="22" t="str">
        <f t="shared" si="22"/>
        <v/>
      </c>
      <c r="N143" s="40"/>
      <c r="O143" s="40"/>
      <c r="P143" s="23"/>
    </row>
    <row r="144" spans="1:16" ht="15.75" customHeight="1" x14ac:dyDescent="0.25">
      <c r="A144" s="57"/>
      <c r="B144" s="40"/>
      <c r="C144" s="40"/>
      <c r="D144" s="20"/>
      <c r="E144" s="60"/>
      <c r="F144" s="60"/>
      <c r="G144" s="20"/>
      <c r="H144" s="74"/>
      <c r="I144" s="74"/>
      <c r="J144" s="69"/>
      <c r="K144" s="92"/>
      <c r="L144" s="92"/>
      <c r="M144" s="22" t="str">
        <f t="shared" si="22"/>
        <v/>
      </c>
      <c r="N144" s="40"/>
      <c r="O144" s="40"/>
      <c r="P144" s="23"/>
    </row>
    <row r="145" spans="1:16" ht="15.75" customHeight="1" x14ac:dyDescent="0.25">
      <c r="A145" s="57" t="s">
        <v>307</v>
      </c>
      <c r="B145" s="65" t="s">
        <v>49</v>
      </c>
      <c r="C145" s="112"/>
      <c r="D145" s="20"/>
      <c r="E145" s="65" t="s">
        <v>278</v>
      </c>
      <c r="F145" s="112"/>
      <c r="G145" s="20"/>
      <c r="H145" s="142" t="s">
        <v>160</v>
      </c>
      <c r="I145" s="143"/>
      <c r="J145" s="68"/>
      <c r="K145" s="92" t="s">
        <v>35</v>
      </c>
      <c r="L145" s="92"/>
      <c r="M145" s="20"/>
      <c r="N145" s="65" t="s">
        <v>161</v>
      </c>
      <c r="O145" s="112"/>
      <c r="P145" s="23"/>
    </row>
    <row r="146" spans="1:16" ht="15.75" customHeight="1" x14ac:dyDescent="0.25">
      <c r="A146" s="57"/>
      <c r="B146" s="40" t="s">
        <v>37</v>
      </c>
      <c r="C146" s="40">
        <v>7</v>
      </c>
      <c r="D146" s="20" t="s">
        <v>32</v>
      </c>
      <c r="E146" s="40" t="s">
        <v>89</v>
      </c>
      <c r="F146" s="40">
        <v>3</v>
      </c>
      <c r="G146" s="20" t="s">
        <v>32</v>
      </c>
      <c r="H146" s="74" t="s">
        <v>84</v>
      </c>
      <c r="I146" s="73">
        <v>1</v>
      </c>
      <c r="J146" s="68" t="s">
        <v>32</v>
      </c>
      <c r="K146" s="91" t="s">
        <v>9</v>
      </c>
      <c r="L146" s="91">
        <v>7</v>
      </c>
      <c r="M146" s="22" t="str">
        <f t="shared" ref="M146:M150" si="23">IF(L146,"公斤","")</f>
        <v>公斤</v>
      </c>
      <c r="N146" s="40" t="s">
        <v>162</v>
      </c>
      <c r="O146" s="40">
        <v>0.2</v>
      </c>
      <c r="P146" s="23" t="s">
        <v>32</v>
      </c>
    </row>
    <row r="147" spans="1:16" ht="15.75" customHeight="1" x14ac:dyDescent="0.25">
      <c r="A147" s="57"/>
      <c r="B147" s="40" t="s">
        <v>54</v>
      </c>
      <c r="C147" s="40">
        <v>3</v>
      </c>
      <c r="D147" s="20" t="s">
        <v>32</v>
      </c>
      <c r="E147" s="40" t="s">
        <v>279</v>
      </c>
      <c r="F147" s="40">
        <v>1</v>
      </c>
      <c r="G147" s="20" t="s">
        <v>32</v>
      </c>
      <c r="H147" s="73" t="s">
        <v>114</v>
      </c>
      <c r="I147" s="73">
        <v>1.5</v>
      </c>
      <c r="J147" s="68" t="s">
        <v>32</v>
      </c>
      <c r="K147" s="92" t="s">
        <v>42</v>
      </c>
      <c r="L147" s="92">
        <v>0.05</v>
      </c>
      <c r="M147" s="22" t="str">
        <f t="shared" si="23"/>
        <v>公斤</v>
      </c>
      <c r="N147" s="40" t="s">
        <v>78</v>
      </c>
      <c r="O147" s="40">
        <v>1</v>
      </c>
      <c r="P147" s="23" t="s">
        <v>32</v>
      </c>
    </row>
    <row r="148" spans="1:16" ht="15.75" customHeight="1" x14ac:dyDescent="0.25">
      <c r="A148" s="57"/>
      <c r="B148" s="40"/>
      <c r="C148" s="40"/>
      <c r="D148" s="20"/>
      <c r="E148" s="40" t="s">
        <v>43</v>
      </c>
      <c r="F148" s="40">
        <v>0.05</v>
      </c>
      <c r="G148" s="20" t="s">
        <v>32</v>
      </c>
      <c r="H148" s="73" t="s">
        <v>43</v>
      </c>
      <c r="I148" s="73">
        <v>0.05</v>
      </c>
      <c r="J148" s="68" t="s">
        <v>32</v>
      </c>
      <c r="K148" s="92"/>
      <c r="L148" s="92"/>
      <c r="M148" s="22" t="str">
        <f t="shared" si="23"/>
        <v/>
      </c>
      <c r="N148" s="40"/>
      <c r="O148" s="40"/>
      <c r="P148" s="23"/>
    </row>
    <row r="149" spans="1:16" ht="15.75" customHeight="1" x14ac:dyDescent="0.25">
      <c r="A149" s="57"/>
      <c r="B149" s="40"/>
      <c r="C149" s="40"/>
      <c r="D149" s="20"/>
      <c r="E149" s="60" t="s">
        <v>164</v>
      </c>
      <c r="F149" s="40">
        <v>1</v>
      </c>
      <c r="G149" s="20" t="s">
        <v>32</v>
      </c>
      <c r="H149" s="74"/>
      <c r="I149" s="74"/>
      <c r="J149" s="69"/>
      <c r="K149" s="92"/>
      <c r="L149" s="92"/>
      <c r="M149" s="22" t="str">
        <f t="shared" si="23"/>
        <v/>
      </c>
      <c r="N149" s="40"/>
      <c r="O149" s="40"/>
      <c r="P149" s="23"/>
    </row>
    <row r="150" spans="1:16" ht="15.75" customHeight="1" x14ac:dyDescent="0.25">
      <c r="A150" s="57"/>
      <c r="B150" s="40"/>
      <c r="C150" s="40"/>
      <c r="D150" s="20"/>
      <c r="E150" s="40"/>
      <c r="F150" s="40"/>
      <c r="G150" s="20"/>
      <c r="H150" s="74"/>
      <c r="I150" s="74"/>
      <c r="J150" s="69"/>
      <c r="K150" s="92"/>
      <c r="L150" s="92"/>
      <c r="M150" s="22" t="str">
        <f t="shared" si="23"/>
        <v/>
      </c>
      <c r="N150" s="40"/>
      <c r="O150" s="40"/>
      <c r="P150" s="23"/>
    </row>
    <row r="151" spans="1:16" ht="15.75" customHeight="1" x14ac:dyDescent="0.25">
      <c r="A151" s="57" t="s">
        <v>308</v>
      </c>
      <c r="B151" s="65" t="s">
        <v>165</v>
      </c>
      <c r="C151" s="112"/>
      <c r="D151" s="20"/>
      <c r="E151" s="65" t="s">
        <v>309</v>
      </c>
      <c r="F151" s="112"/>
      <c r="G151" s="20"/>
      <c r="H151" s="144" t="s">
        <v>166</v>
      </c>
      <c r="I151" s="145"/>
      <c r="J151" s="69"/>
      <c r="K151" s="92" t="s">
        <v>35</v>
      </c>
      <c r="L151" s="92"/>
      <c r="M151" s="20"/>
      <c r="N151" s="65" t="s">
        <v>120</v>
      </c>
      <c r="O151" s="112"/>
      <c r="P151" s="23"/>
    </row>
    <row r="152" spans="1:16" ht="15.75" customHeight="1" x14ac:dyDescent="0.25">
      <c r="A152" s="57"/>
      <c r="B152" s="40" t="s">
        <v>37</v>
      </c>
      <c r="C152" s="40">
        <v>10</v>
      </c>
      <c r="D152" s="20" t="s">
        <v>32</v>
      </c>
      <c r="E152" s="40" t="s">
        <v>310</v>
      </c>
      <c r="F152" s="40">
        <v>8</v>
      </c>
      <c r="G152" s="20" t="s">
        <v>32</v>
      </c>
      <c r="H152" s="74" t="s">
        <v>74</v>
      </c>
      <c r="I152" s="74">
        <v>4</v>
      </c>
      <c r="J152" s="69" t="s">
        <v>32</v>
      </c>
      <c r="K152" s="91" t="s">
        <v>9</v>
      </c>
      <c r="L152" s="91">
        <v>7</v>
      </c>
      <c r="M152" s="22" t="str">
        <f t="shared" ref="M152:M156" si="24">IF(L152,"公斤","")</f>
        <v>公斤</v>
      </c>
      <c r="N152" s="40" t="s">
        <v>121</v>
      </c>
      <c r="O152" s="40">
        <v>0.2</v>
      </c>
      <c r="P152" s="23" t="s">
        <v>32</v>
      </c>
    </row>
    <row r="153" spans="1:16" ht="15.75" customHeight="1" x14ac:dyDescent="0.25">
      <c r="A153" s="57"/>
      <c r="B153" s="40" t="s">
        <v>167</v>
      </c>
      <c r="C153" s="40">
        <v>0.4</v>
      </c>
      <c r="D153" s="20" t="s">
        <v>32</v>
      </c>
      <c r="E153" s="40" t="s">
        <v>44</v>
      </c>
      <c r="F153" s="40">
        <v>0.5</v>
      </c>
      <c r="G153" s="20" t="s">
        <v>32</v>
      </c>
      <c r="H153" s="74" t="s">
        <v>85</v>
      </c>
      <c r="I153" s="74">
        <v>3</v>
      </c>
      <c r="J153" s="69" t="s">
        <v>32</v>
      </c>
      <c r="K153" s="92" t="s">
        <v>42</v>
      </c>
      <c r="L153" s="92">
        <v>0.05</v>
      </c>
      <c r="M153" s="22" t="str">
        <f t="shared" si="24"/>
        <v>公斤</v>
      </c>
      <c r="N153" s="40" t="s">
        <v>122</v>
      </c>
      <c r="O153" s="40">
        <v>0.6</v>
      </c>
      <c r="P153" s="23" t="s">
        <v>32</v>
      </c>
    </row>
    <row r="154" spans="1:16" ht="15.75" customHeight="1" x14ac:dyDescent="0.25">
      <c r="A154" s="57"/>
      <c r="B154" s="40"/>
      <c r="C154" s="40"/>
      <c r="D154" s="20"/>
      <c r="E154" s="40" t="s">
        <v>311</v>
      </c>
      <c r="F154" s="40">
        <v>0.05</v>
      </c>
      <c r="G154" s="20" t="s">
        <v>32</v>
      </c>
      <c r="H154" s="74" t="s">
        <v>43</v>
      </c>
      <c r="I154" s="74">
        <v>0.05</v>
      </c>
      <c r="J154" s="69" t="s">
        <v>32</v>
      </c>
      <c r="K154" s="92"/>
      <c r="L154" s="92"/>
      <c r="M154" s="22" t="str">
        <f t="shared" si="24"/>
        <v/>
      </c>
      <c r="N154" s="40" t="s">
        <v>43</v>
      </c>
      <c r="O154" s="40">
        <v>0.05</v>
      </c>
      <c r="P154" s="23" t="s">
        <v>32</v>
      </c>
    </row>
    <row r="155" spans="1:16" ht="15.75" customHeight="1" x14ac:dyDescent="0.25">
      <c r="A155" s="57"/>
      <c r="B155" s="40"/>
      <c r="C155" s="40"/>
      <c r="D155" s="20"/>
      <c r="E155" s="40" t="s">
        <v>312</v>
      </c>
      <c r="F155" s="40"/>
      <c r="G155" s="20"/>
      <c r="H155" s="74"/>
      <c r="I155" s="74"/>
      <c r="J155" s="69"/>
      <c r="K155" s="92"/>
      <c r="L155" s="92"/>
      <c r="M155" s="22" t="str">
        <f t="shared" si="24"/>
        <v/>
      </c>
      <c r="N155" s="20"/>
      <c r="O155" s="40"/>
      <c r="P155" s="23"/>
    </row>
    <row r="156" spans="1:16" ht="15.75" customHeight="1" x14ac:dyDescent="0.25">
      <c r="A156" s="57"/>
      <c r="B156" s="40"/>
      <c r="C156" s="40"/>
      <c r="D156" s="20"/>
      <c r="E156" s="40"/>
      <c r="F156" s="40"/>
      <c r="G156" s="20"/>
      <c r="H156" s="74"/>
      <c r="I156" s="74"/>
      <c r="J156" s="69"/>
      <c r="K156" s="92"/>
      <c r="L156" s="92"/>
      <c r="M156" s="22" t="str">
        <f t="shared" si="24"/>
        <v/>
      </c>
      <c r="N156" s="20"/>
      <c r="O156" s="40"/>
      <c r="P156" s="23"/>
    </row>
    <row r="157" spans="1:16" ht="15.75" customHeight="1" x14ac:dyDescent="0.25">
      <c r="A157" s="57" t="s">
        <v>313</v>
      </c>
      <c r="B157" s="65" t="s">
        <v>33</v>
      </c>
      <c r="C157" s="112"/>
      <c r="D157" s="20"/>
      <c r="E157" s="58" t="s">
        <v>280</v>
      </c>
      <c r="F157" s="44"/>
      <c r="G157" s="20"/>
      <c r="H157" s="144" t="s">
        <v>133</v>
      </c>
      <c r="I157" s="145"/>
      <c r="J157" s="69"/>
      <c r="K157" s="92" t="s">
        <v>35</v>
      </c>
      <c r="L157" s="92"/>
      <c r="M157" s="20"/>
      <c r="N157" s="94" t="s">
        <v>36</v>
      </c>
      <c r="O157" s="95"/>
      <c r="P157" s="23"/>
    </row>
    <row r="158" spans="1:16" ht="15.75" customHeight="1" x14ac:dyDescent="0.25">
      <c r="A158" s="57"/>
      <c r="B158" s="111" t="s">
        <v>37</v>
      </c>
      <c r="C158" s="111">
        <v>10</v>
      </c>
      <c r="D158" s="20" t="s">
        <v>32</v>
      </c>
      <c r="E158" s="21" t="s">
        <v>65</v>
      </c>
      <c r="F158" s="90">
        <v>5.5</v>
      </c>
      <c r="G158" s="20" t="s">
        <v>32</v>
      </c>
      <c r="H158" s="111" t="s">
        <v>74</v>
      </c>
      <c r="I158" s="111">
        <v>4</v>
      </c>
      <c r="J158" s="69" t="s">
        <v>32</v>
      </c>
      <c r="K158" s="91" t="s">
        <v>9</v>
      </c>
      <c r="L158" s="91">
        <v>7</v>
      </c>
      <c r="M158" s="22" t="str">
        <f t="shared" ref="M158:M162" si="25">IF(L158,"公斤","")</f>
        <v>公斤</v>
      </c>
      <c r="N158" s="58" t="s">
        <v>40</v>
      </c>
      <c r="O158" s="58">
        <v>4</v>
      </c>
      <c r="P158" s="23" t="s">
        <v>32</v>
      </c>
    </row>
    <row r="159" spans="1:16" ht="15.75" customHeight="1" x14ac:dyDescent="0.25">
      <c r="A159" s="57"/>
      <c r="B159" s="40"/>
      <c r="C159" s="40"/>
      <c r="D159" s="20"/>
      <c r="E159" s="58" t="s">
        <v>172</v>
      </c>
      <c r="F159" s="58">
        <v>0.1</v>
      </c>
      <c r="G159" s="20" t="s">
        <v>32</v>
      </c>
      <c r="H159" s="74" t="s">
        <v>137</v>
      </c>
      <c r="I159" s="74">
        <v>1</v>
      </c>
      <c r="J159" s="69" t="s">
        <v>32</v>
      </c>
      <c r="K159" s="92" t="s">
        <v>42</v>
      </c>
      <c r="L159" s="92">
        <v>0.05</v>
      </c>
      <c r="M159" s="22" t="str">
        <f t="shared" si="25"/>
        <v>公斤</v>
      </c>
      <c r="N159" s="58" t="s">
        <v>43</v>
      </c>
      <c r="O159" s="58">
        <v>0.05</v>
      </c>
      <c r="P159" s="23" t="s">
        <v>32</v>
      </c>
    </row>
    <row r="160" spans="1:16" ht="15.75" customHeight="1" x14ac:dyDescent="0.25">
      <c r="A160" s="57"/>
      <c r="B160" s="40"/>
      <c r="C160" s="40"/>
      <c r="D160" s="20"/>
      <c r="E160" s="58" t="s">
        <v>90</v>
      </c>
      <c r="F160" s="58">
        <v>2</v>
      </c>
      <c r="G160" s="20" t="s">
        <v>32</v>
      </c>
      <c r="H160" s="74" t="s">
        <v>43</v>
      </c>
      <c r="I160" s="74">
        <v>0.05</v>
      </c>
      <c r="J160" s="69" t="s">
        <v>32</v>
      </c>
      <c r="K160" s="92"/>
      <c r="L160" s="92"/>
      <c r="M160" s="22" t="str">
        <f t="shared" si="25"/>
        <v/>
      </c>
      <c r="N160" s="58"/>
      <c r="O160" s="58">
        <v>0.6</v>
      </c>
      <c r="P160" s="23" t="s">
        <v>32</v>
      </c>
    </row>
    <row r="161" spans="1:16" ht="15.75" customHeight="1" x14ac:dyDescent="0.25">
      <c r="A161" s="57"/>
      <c r="B161" s="40"/>
      <c r="C161" s="40"/>
      <c r="D161" s="20"/>
      <c r="E161" s="58" t="s">
        <v>43</v>
      </c>
      <c r="F161" s="58">
        <v>0.05</v>
      </c>
      <c r="G161" s="20" t="s">
        <v>32</v>
      </c>
      <c r="H161" s="74"/>
      <c r="I161" s="74"/>
      <c r="J161" s="69"/>
      <c r="K161" s="92"/>
      <c r="L161" s="92"/>
      <c r="M161" s="22" t="str">
        <f t="shared" si="25"/>
        <v/>
      </c>
      <c r="N161" s="58"/>
      <c r="O161" s="58"/>
      <c r="P161" s="23"/>
    </row>
    <row r="162" spans="1:16" ht="15.75" customHeight="1" thickBot="1" x14ac:dyDescent="0.3">
      <c r="A162" s="57"/>
      <c r="B162" s="40"/>
      <c r="C162" s="40"/>
      <c r="D162" s="20"/>
      <c r="E162" s="114"/>
      <c r="F162" s="114"/>
      <c r="G162" s="30"/>
      <c r="H162" s="74"/>
      <c r="I162" s="74"/>
      <c r="J162" s="69"/>
      <c r="K162" s="92"/>
      <c r="L162" s="92"/>
      <c r="M162" s="22" t="str">
        <f t="shared" si="25"/>
        <v/>
      </c>
      <c r="N162" s="59"/>
      <c r="O162" s="59"/>
      <c r="P162" s="23"/>
    </row>
    <row r="163" spans="1:16" ht="15.75" customHeight="1" x14ac:dyDescent="0.25">
      <c r="A163" s="57" t="s">
        <v>314</v>
      </c>
      <c r="B163" s="65" t="s">
        <v>49</v>
      </c>
      <c r="C163" s="112"/>
      <c r="D163" s="20"/>
      <c r="E163" s="65" t="s">
        <v>244</v>
      </c>
      <c r="F163" s="112"/>
      <c r="G163" s="20"/>
      <c r="H163" s="144" t="s">
        <v>173</v>
      </c>
      <c r="I163" s="145"/>
      <c r="J163" s="69"/>
      <c r="K163" s="92" t="s">
        <v>35</v>
      </c>
      <c r="L163" s="92"/>
      <c r="M163" s="20"/>
      <c r="N163" s="65" t="s">
        <v>120</v>
      </c>
      <c r="O163" s="112"/>
      <c r="P163" s="23"/>
    </row>
    <row r="164" spans="1:16" ht="15.75" customHeight="1" x14ac:dyDescent="0.25">
      <c r="A164" s="57"/>
      <c r="B164" s="40" t="s">
        <v>37</v>
      </c>
      <c r="C164" s="40">
        <v>7</v>
      </c>
      <c r="D164" s="20" t="s">
        <v>32</v>
      </c>
      <c r="E164" s="40" t="s">
        <v>246</v>
      </c>
      <c r="F164" s="40">
        <v>6</v>
      </c>
      <c r="G164" s="20" t="s">
        <v>32</v>
      </c>
      <c r="H164" s="74" t="s">
        <v>53</v>
      </c>
      <c r="I164" s="74">
        <v>4</v>
      </c>
      <c r="J164" s="69" t="s">
        <v>32</v>
      </c>
      <c r="K164" s="91" t="s">
        <v>9</v>
      </c>
      <c r="L164" s="91">
        <v>7</v>
      </c>
      <c r="M164" s="22" t="str">
        <f t="shared" ref="M164:M168" si="26">IF(L164,"公斤","")</f>
        <v>公斤</v>
      </c>
      <c r="N164" s="40" t="s">
        <v>121</v>
      </c>
      <c r="O164" s="40">
        <v>0.2</v>
      </c>
      <c r="P164" s="23" t="s">
        <v>32</v>
      </c>
    </row>
    <row r="165" spans="1:16" ht="15.75" customHeight="1" x14ac:dyDescent="0.25">
      <c r="A165" s="57"/>
      <c r="B165" s="40" t="s">
        <v>54</v>
      </c>
      <c r="C165" s="40">
        <v>3</v>
      </c>
      <c r="D165" s="20" t="s">
        <v>32</v>
      </c>
      <c r="E165" s="40"/>
      <c r="F165" s="40"/>
      <c r="G165" s="20"/>
      <c r="H165" s="74" t="s">
        <v>242</v>
      </c>
      <c r="I165" s="74">
        <v>1</v>
      </c>
      <c r="J165" s="69" t="s">
        <v>32</v>
      </c>
      <c r="K165" s="92" t="s">
        <v>42</v>
      </c>
      <c r="L165" s="92">
        <v>0.05</v>
      </c>
      <c r="M165" s="22" t="str">
        <f t="shared" si="26"/>
        <v>公斤</v>
      </c>
      <c r="N165" s="40" t="s">
        <v>122</v>
      </c>
      <c r="O165" s="40">
        <v>0.1</v>
      </c>
      <c r="P165" s="23" t="s">
        <v>32</v>
      </c>
    </row>
    <row r="166" spans="1:16" ht="15.75" customHeight="1" x14ac:dyDescent="0.25">
      <c r="A166" s="57"/>
      <c r="B166" s="40"/>
      <c r="C166" s="40"/>
      <c r="D166" s="20"/>
      <c r="E166" s="40"/>
      <c r="F166" s="40"/>
      <c r="G166" s="20"/>
      <c r="H166" s="74" t="s">
        <v>174</v>
      </c>
      <c r="I166" s="74">
        <v>1</v>
      </c>
      <c r="J166" s="69" t="s">
        <v>32</v>
      </c>
      <c r="K166" s="92"/>
      <c r="L166" s="92"/>
      <c r="M166" s="22" t="str">
        <f t="shared" si="26"/>
        <v/>
      </c>
      <c r="N166" s="40" t="s">
        <v>43</v>
      </c>
      <c r="O166" s="40">
        <v>0.05</v>
      </c>
      <c r="P166" s="23" t="s">
        <v>32</v>
      </c>
    </row>
    <row r="167" spans="1:16" ht="15.75" customHeight="1" x14ac:dyDescent="0.25">
      <c r="A167" s="57"/>
      <c r="B167" s="111"/>
      <c r="C167" s="111"/>
      <c r="D167" s="20"/>
      <c r="E167" s="111"/>
      <c r="F167" s="111"/>
      <c r="G167" s="20"/>
      <c r="H167" s="111" t="s">
        <v>158</v>
      </c>
      <c r="I167" s="111"/>
      <c r="J167" s="69"/>
      <c r="K167" s="92"/>
      <c r="L167" s="92"/>
      <c r="M167" s="22" t="str">
        <f t="shared" si="26"/>
        <v/>
      </c>
      <c r="N167" s="40"/>
      <c r="O167" s="40"/>
      <c r="P167" s="23"/>
    </row>
    <row r="168" spans="1:16" ht="15.75" customHeight="1" x14ac:dyDescent="0.25">
      <c r="A168" s="61"/>
      <c r="B168" s="117"/>
      <c r="C168" s="117"/>
      <c r="D168" s="5"/>
      <c r="E168" s="117"/>
      <c r="F168" s="117"/>
      <c r="G168" s="5"/>
      <c r="H168" s="117"/>
      <c r="I168" s="117"/>
      <c r="J168" s="78"/>
      <c r="K168" s="118"/>
      <c r="L168" s="118"/>
      <c r="M168" s="62" t="str">
        <f t="shared" si="26"/>
        <v/>
      </c>
      <c r="N168" s="117"/>
      <c r="O168" s="117"/>
      <c r="P168" s="63"/>
    </row>
    <row r="169" spans="1:16" ht="15.75" customHeight="1" x14ac:dyDescent="0.25">
      <c r="A169" s="64" t="s">
        <v>315</v>
      </c>
      <c r="B169" s="65" t="s">
        <v>126</v>
      </c>
      <c r="C169" s="112"/>
      <c r="D169" s="40"/>
      <c r="E169" s="65" t="s">
        <v>281</v>
      </c>
      <c r="F169" s="112"/>
      <c r="G169" s="40"/>
      <c r="H169" s="144" t="s">
        <v>128</v>
      </c>
      <c r="I169" s="145"/>
      <c r="J169" s="74"/>
      <c r="K169" s="74" t="s">
        <v>35</v>
      </c>
      <c r="L169" s="74"/>
      <c r="M169" s="40"/>
      <c r="N169" s="65" t="s">
        <v>176</v>
      </c>
      <c r="O169" s="112"/>
      <c r="P169" s="40"/>
    </row>
    <row r="170" spans="1:16" ht="15.75" customHeight="1" x14ac:dyDescent="0.25">
      <c r="A170" s="119"/>
      <c r="B170" s="40" t="s">
        <v>130</v>
      </c>
      <c r="C170" s="40">
        <v>5</v>
      </c>
      <c r="D170" s="40" t="s">
        <v>32</v>
      </c>
      <c r="E170" s="40" t="s">
        <v>114</v>
      </c>
      <c r="F170" s="40">
        <v>6</v>
      </c>
      <c r="G170" s="40" t="s">
        <v>32</v>
      </c>
      <c r="H170" s="74" t="s">
        <v>156</v>
      </c>
      <c r="I170" s="74">
        <v>4</v>
      </c>
      <c r="J170" s="74" t="s">
        <v>32</v>
      </c>
      <c r="K170" s="74" t="s">
        <v>9</v>
      </c>
      <c r="L170" s="74">
        <v>7</v>
      </c>
      <c r="M170" s="40" t="str">
        <f t="shared" ref="M170:M174" si="27">IF(L170,"公斤","")</f>
        <v>公斤</v>
      </c>
      <c r="N170" s="40" t="s">
        <v>39</v>
      </c>
      <c r="O170" s="40">
        <v>0.6</v>
      </c>
      <c r="P170" s="40" t="s">
        <v>32</v>
      </c>
    </row>
    <row r="171" spans="1:16" ht="15.75" customHeight="1" x14ac:dyDescent="0.25">
      <c r="A171" s="119"/>
      <c r="B171" s="40" t="s">
        <v>54</v>
      </c>
      <c r="C171" s="40">
        <v>3</v>
      </c>
      <c r="D171" s="40" t="str">
        <f t="shared" ref="D171:D174" si="28">IF(C171,"公斤","")</f>
        <v>公斤</v>
      </c>
      <c r="E171" s="40"/>
      <c r="F171" s="40"/>
      <c r="G171" s="40"/>
      <c r="H171" s="74" t="s">
        <v>242</v>
      </c>
      <c r="I171" s="74">
        <v>1</v>
      </c>
      <c r="J171" s="74" t="s">
        <v>32</v>
      </c>
      <c r="K171" s="74" t="s">
        <v>42</v>
      </c>
      <c r="L171" s="74">
        <v>0.05</v>
      </c>
      <c r="M171" s="40" t="str">
        <f t="shared" si="27"/>
        <v>公斤</v>
      </c>
      <c r="N171" s="40" t="s">
        <v>68</v>
      </c>
      <c r="O171" s="40">
        <v>1</v>
      </c>
      <c r="P171" s="40" t="s">
        <v>32</v>
      </c>
    </row>
    <row r="172" spans="1:16" ht="15.75" customHeight="1" x14ac:dyDescent="0.25">
      <c r="A172" s="119"/>
      <c r="B172" s="40"/>
      <c r="C172" s="40"/>
      <c r="D172" s="40" t="str">
        <f t="shared" si="28"/>
        <v/>
      </c>
      <c r="E172" s="40"/>
      <c r="F172" s="40"/>
      <c r="G172" s="40"/>
      <c r="H172" s="74" t="s">
        <v>58</v>
      </c>
      <c r="I172" s="74">
        <v>0.01</v>
      </c>
      <c r="J172" s="74" t="s">
        <v>32</v>
      </c>
      <c r="K172" s="74"/>
      <c r="L172" s="74"/>
      <c r="M172" s="40" t="str">
        <f t="shared" si="27"/>
        <v/>
      </c>
      <c r="N172" s="40" t="s">
        <v>35</v>
      </c>
      <c r="O172" s="40">
        <v>1</v>
      </c>
      <c r="P172" s="40" t="s">
        <v>32</v>
      </c>
    </row>
    <row r="173" spans="1:16" ht="15.75" customHeight="1" x14ac:dyDescent="0.25">
      <c r="A173" s="119"/>
      <c r="B173" s="40"/>
      <c r="C173" s="40"/>
      <c r="D173" s="40" t="str">
        <f t="shared" si="28"/>
        <v/>
      </c>
      <c r="E173" s="40"/>
      <c r="F173" s="40"/>
      <c r="G173" s="40"/>
      <c r="H173" s="74" t="s">
        <v>43</v>
      </c>
      <c r="I173" s="74">
        <v>0.05</v>
      </c>
      <c r="J173" s="74" t="s">
        <v>32</v>
      </c>
      <c r="K173" s="74"/>
      <c r="L173" s="74"/>
      <c r="M173" s="40" t="str">
        <f t="shared" si="27"/>
        <v/>
      </c>
      <c r="N173" s="40" t="s">
        <v>45</v>
      </c>
      <c r="O173" s="40">
        <v>0.01</v>
      </c>
      <c r="P173" s="40" t="s">
        <v>32</v>
      </c>
    </row>
    <row r="174" spans="1:16" ht="15.75" customHeight="1" x14ac:dyDescent="0.25">
      <c r="A174" s="119"/>
      <c r="B174" s="40"/>
      <c r="C174" s="40"/>
      <c r="D174" s="40" t="str">
        <f t="shared" si="28"/>
        <v/>
      </c>
      <c r="E174" s="40"/>
      <c r="F174" s="40"/>
      <c r="G174" s="40" t="str">
        <f t="shared" ref="G174" si="29">IF(F174,"公斤","")</f>
        <v/>
      </c>
      <c r="H174" s="74"/>
      <c r="I174" s="74"/>
      <c r="J174" s="74" t="str">
        <f t="shared" ref="J174" si="30">IF(I174,"公斤","")</f>
        <v/>
      </c>
      <c r="K174" s="74"/>
      <c r="L174" s="74"/>
      <c r="M174" s="40" t="str">
        <f t="shared" si="27"/>
        <v/>
      </c>
      <c r="N174" s="40" t="s">
        <v>43</v>
      </c>
      <c r="O174" s="40">
        <v>0.05</v>
      </c>
      <c r="P174" s="40" t="s">
        <v>32</v>
      </c>
    </row>
    <row r="175" spans="1:16" ht="15.75" customHeight="1" x14ac:dyDescent="0.25">
      <c r="G175" s="9"/>
      <c r="I175" s="9"/>
      <c r="K175" s="9"/>
      <c r="M175" s="9"/>
    </row>
    <row r="176" spans="1:16" ht="15.75" customHeight="1" x14ac:dyDescent="0.25">
      <c r="G176" s="9"/>
      <c r="I176" s="9"/>
      <c r="K176" s="9"/>
      <c r="M176" s="9"/>
    </row>
    <row r="177" spans="7:13" ht="15.75" customHeight="1" x14ac:dyDescent="0.25">
      <c r="G177" s="9"/>
      <c r="I177" s="9"/>
      <c r="K177" s="9"/>
      <c r="M177" s="9"/>
    </row>
    <row r="178" spans="7:13" ht="15.75" customHeight="1" x14ac:dyDescent="0.25">
      <c r="G178" s="9"/>
      <c r="I178" s="9"/>
      <c r="K178" s="9"/>
      <c r="M178" s="9"/>
    </row>
    <row r="179" spans="7:13" ht="15.75" customHeight="1" x14ac:dyDescent="0.25">
      <c r="G179" s="9"/>
      <c r="I179" s="9"/>
      <c r="K179" s="9"/>
      <c r="M179" s="9"/>
    </row>
    <row r="180" spans="7:13" ht="15.75" customHeight="1" x14ac:dyDescent="0.25">
      <c r="G180" s="9"/>
      <c r="I180" s="9"/>
      <c r="K180" s="9"/>
      <c r="M180" s="9"/>
    </row>
    <row r="181" spans="7:13" ht="15.75" customHeight="1" x14ac:dyDescent="0.25">
      <c r="G181" s="9"/>
      <c r="I181" s="9"/>
      <c r="K181" s="9"/>
      <c r="M181" s="9"/>
    </row>
    <row r="182" spans="7:13" ht="15.75" customHeight="1" x14ac:dyDescent="0.25">
      <c r="G182" s="9"/>
      <c r="I182" s="9"/>
      <c r="K182" s="9"/>
      <c r="M182" s="9"/>
    </row>
    <row r="183" spans="7:13" ht="15.75" customHeight="1" x14ac:dyDescent="0.25">
      <c r="G183" s="9"/>
      <c r="I183" s="9"/>
      <c r="K183" s="9"/>
      <c r="M183" s="9"/>
    </row>
    <row r="184" spans="7:13" ht="15.75" customHeight="1" x14ac:dyDescent="0.25">
      <c r="G184" s="9"/>
      <c r="I184" s="9"/>
      <c r="K184" s="9"/>
      <c r="M184" s="9"/>
    </row>
    <row r="185" spans="7:13" ht="15.75" customHeight="1" x14ac:dyDescent="0.25">
      <c r="G185" s="9"/>
      <c r="I185" s="9"/>
      <c r="K185" s="9"/>
      <c r="M185" s="9"/>
    </row>
    <row r="186" spans="7:13" ht="15.75" customHeight="1" x14ac:dyDescent="0.25">
      <c r="G186" s="9"/>
      <c r="I186" s="9"/>
      <c r="K186" s="9"/>
      <c r="M186" s="9"/>
    </row>
    <row r="187" spans="7:13" ht="15.75" customHeight="1" x14ac:dyDescent="0.25">
      <c r="G187" s="9"/>
      <c r="I187" s="9"/>
      <c r="K187" s="9"/>
      <c r="M187" s="9"/>
    </row>
    <row r="188" spans="7:13" ht="15.75" customHeight="1" x14ac:dyDescent="0.25">
      <c r="G188" s="9"/>
      <c r="I188" s="9"/>
      <c r="K188" s="9"/>
      <c r="M188" s="9"/>
    </row>
    <row r="189" spans="7:13" ht="15.75" customHeight="1" x14ac:dyDescent="0.25">
      <c r="G189" s="9"/>
      <c r="I189" s="9"/>
      <c r="K189" s="9"/>
      <c r="M189" s="9"/>
    </row>
    <row r="190" spans="7:13" ht="15.75" customHeight="1" x14ac:dyDescent="0.25">
      <c r="G190" s="9"/>
      <c r="I190" s="9"/>
      <c r="K190" s="9"/>
      <c r="M190" s="9"/>
    </row>
    <row r="191" spans="7:13" ht="15.75" customHeight="1" x14ac:dyDescent="0.25">
      <c r="G191" s="9"/>
      <c r="I191" s="9"/>
      <c r="K191" s="9"/>
      <c r="M191" s="9"/>
    </row>
    <row r="192" spans="7:13" ht="15.75" customHeight="1" x14ac:dyDescent="0.25">
      <c r="G192" s="9"/>
      <c r="I192" s="9"/>
      <c r="K192" s="9"/>
      <c r="M192" s="9"/>
    </row>
    <row r="193" spans="7:13" ht="15.75" customHeight="1" x14ac:dyDescent="0.25">
      <c r="G193" s="9"/>
      <c r="I193" s="9"/>
      <c r="K193" s="9"/>
      <c r="M193" s="9"/>
    </row>
    <row r="194" spans="7:13" ht="15.75" customHeight="1" x14ac:dyDescent="0.25">
      <c r="G194" s="9"/>
      <c r="I194" s="9"/>
      <c r="K194" s="9"/>
      <c r="M194" s="9"/>
    </row>
    <row r="195" spans="7:13" ht="15.75" customHeight="1" x14ac:dyDescent="0.25">
      <c r="G195" s="9"/>
      <c r="I195" s="9"/>
      <c r="K195" s="9"/>
      <c r="M195" s="9"/>
    </row>
    <row r="196" spans="7:13" ht="15.75" customHeight="1" x14ac:dyDescent="0.25">
      <c r="G196" s="9"/>
      <c r="I196" s="9"/>
      <c r="K196" s="9"/>
      <c r="M196" s="9"/>
    </row>
    <row r="197" spans="7:13" ht="15.75" customHeight="1" x14ac:dyDescent="0.25">
      <c r="G197" s="9"/>
      <c r="I197" s="9"/>
      <c r="K197" s="9"/>
      <c r="M197" s="9"/>
    </row>
    <row r="198" spans="7:13" ht="15.75" customHeight="1" x14ac:dyDescent="0.25">
      <c r="G198" s="9"/>
      <c r="I198" s="9"/>
      <c r="K198" s="9"/>
      <c r="M198" s="9"/>
    </row>
    <row r="199" spans="7:13" ht="15.75" customHeight="1" x14ac:dyDescent="0.25">
      <c r="G199" s="9"/>
      <c r="I199" s="9"/>
      <c r="K199" s="9"/>
      <c r="M199" s="9"/>
    </row>
    <row r="200" spans="7:13" ht="15.75" customHeight="1" x14ac:dyDescent="0.25">
      <c r="G200" s="9"/>
      <c r="I200" s="9"/>
      <c r="K200" s="9"/>
      <c r="M200" s="9"/>
    </row>
    <row r="201" spans="7:13" ht="15.75" customHeight="1" x14ac:dyDescent="0.25">
      <c r="G201" s="9"/>
      <c r="I201" s="9"/>
      <c r="K201" s="9"/>
      <c r="M201" s="9"/>
    </row>
    <row r="202" spans="7:13" ht="15.75" customHeight="1" x14ac:dyDescent="0.25">
      <c r="G202" s="9"/>
      <c r="I202" s="9"/>
      <c r="K202" s="9"/>
      <c r="M202" s="9"/>
    </row>
    <row r="203" spans="7:13" ht="15.75" customHeight="1" x14ac:dyDescent="0.25">
      <c r="G203" s="9"/>
      <c r="I203" s="9"/>
      <c r="K203" s="9"/>
      <c r="M203" s="9"/>
    </row>
    <row r="204" spans="7:13" ht="15.75" customHeight="1" x14ac:dyDescent="0.25">
      <c r="G204" s="9"/>
      <c r="I204" s="9"/>
      <c r="K204" s="9"/>
      <c r="M204" s="9"/>
    </row>
    <row r="205" spans="7:13" ht="15.75" customHeight="1" x14ac:dyDescent="0.25">
      <c r="G205" s="9"/>
      <c r="I205" s="9"/>
      <c r="K205" s="9"/>
      <c r="M205" s="9"/>
    </row>
    <row r="206" spans="7:13" ht="15.75" customHeight="1" x14ac:dyDescent="0.25">
      <c r="G206" s="9"/>
      <c r="I206" s="9"/>
      <c r="K206" s="9"/>
      <c r="M206" s="9"/>
    </row>
    <row r="207" spans="7:13" ht="15.75" customHeight="1" x14ac:dyDescent="0.25">
      <c r="G207" s="9"/>
      <c r="I207" s="9"/>
      <c r="K207" s="9"/>
      <c r="M207" s="9"/>
    </row>
    <row r="208" spans="7:13" ht="15.75" customHeight="1" x14ac:dyDescent="0.25">
      <c r="G208" s="9"/>
      <c r="I208" s="9"/>
      <c r="K208" s="9"/>
      <c r="M208" s="9"/>
    </row>
    <row r="209" spans="7:13" ht="15.75" customHeight="1" x14ac:dyDescent="0.25">
      <c r="G209" s="9"/>
      <c r="I209" s="9"/>
      <c r="K209" s="9"/>
      <c r="M209" s="9"/>
    </row>
    <row r="210" spans="7:13" ht="15.75" customHeight="1" x14ac:dyDescent="0.25">
      <c r="G210" s="9"/>
      <c r="I210" s="9"/>
      <c r="K210" s="9"/>
      <c r="M210" s="9"/>
    </row>
    <row r="211" spans="7:13" ht="15.75" customHeight="1" x14ac:dyDescent="0.25">
      <c r="G211" s="9"/>
      <c r="I211" s="9"/>
      <c r="K211" s="9"/>
      <c r="M211" s="9"/>
    </row>
    <row r="212" spans="7:13" ht="15.75" customHeight="1" x14ac:dyDescent="0.25">
      <c r="G212" s="9"/>
      <c r="I212" s="9"/>
      <c r="K212" s="9"/>
      <c r="M212" s="9"/>
    </row>
    <row r="213" spans="7:13" ht="15.75" customHeight="1" x14ac:dyDescent="0.25">
      <c r="G213" s="9"/>
      <c r="I213" s="9"/>
      <c r="K213" s="9"/>
      <c r="M213" s="9"/>
    </row>
    <row r="214" spans="7:13" ht="15.75" customHeight="1" x14ac:dyDescent="0.25">
      <c r="G214" s="9"/>
      <c r="I214" s="9"/>
      <c r="K214" s="9"/>
      <c r="M214" s="9"/>
    </row>
    <row r="215" spans="7:13" ht="15.75" customHeight="1" x14ac:dyDescent="0.25">
      <c r="G215" s="9"/>
      <c r="I215" s="9"/>
      <c r="K215" s="9"/>
      <c r="M215" s="9"/>
    </row>
    <row r="216" spans="7:13" ht="15.75" customHeight="1" x14ac:dyDescent="0.25">
      <c r="G216" s="9"/>
      <c r="I216" s="9"/>
      <c r="K216" s="9"/>
      <c r="M216" s="9"/>
    </row>
    <row r="217" spans="7:13" ht="15.75" customHeight="1" x14ac:dyDescent="0.25">
      <c r="G217" s="9"/>
      <c r="I217" s="9"/>
      <c r="K217" s="9"/>
      <c r="M217" s="9"/>
    </row>
    <row r="218" spans="7:13" ht="15.75" customHeight="1" x14ac:dyDescent="0.25">
      <c r="G218" s="9"/>
      <c r="I218" s="9"/>
      <c r="K218" s="9"/>
      <c r="M218" s="9"/>
    </row>
    <row r="219" spans="7:13" ht="15.75" customHeight="1" x14ac:dyDescent="0.25">
      <c r="G219" s="9"/>
      <c r="I219" s="9"/>
      <c r="K219" s="9"/>
      <c r="M219" s="9"/>
    </row>
    <row r="220" spans="7:13" ht="15.75" customHeight="1" x14ac:dyDescent="0.25">
      <c r="G220" s="9"/>
      <c r="I220" s="9"/>
      <c r="K220" s="9"/>
      <c r="M220" s="9"/>
    </row>
    <row r="221" spans="7:13" ht="15.75" customHeight="1" x14ac:dyDescent="0.25">
      <c r="G221" s="9"/>
      <c r="I221" s="9"/>
      <c r="K221" s="9"/>
      <c r="M221" s="9"/>
    </row>
    <row r="222" spans="7:13" ht="15.75" customHeight="1" x14ac:dyDescent="0.25">
      <c r="G222" s="9"/>
      <c r="I222" s="9"/>
      <c r="K222" s="9"/>
      <c r="M222" s="9"/>
    </row>
    <row r="223" spans="7:13" ht="15.75" customHeight="1" x14ac:dyDescent="0.25">
      <c r="G223" s="9"/>
      <c r="I223" s="9"/>
      <c r="K223" s="9"/>
      <c r="M223" s="9"/>
    </row>
    <row r="224" spans="7:13" ht="15.75" customHeight="1" x14ac:dyDescent="0.25">
      <c r="G224" s="9"/>
      <c r="I224" s="9"/>
      <c r="K224" s="9"/>
      <c r="M224" s="9"/>
    </row>
    <row r="225" spans="7:13" ht="15.75" customHeight="1" x14ac:dyDescent="0.25">
      <c r="G225" s="9"/>
      <c r="I225" s="9"/>
      <c r="K225" s="9"/>
      <c r="M225" s="9"/>
    </row>
    <row r="226" spans="7:13" ht="15.75" customHeight="1" x14ac:dyDescent="0.25">
      <c r="G226" s="9"/>
      <c r="I226" s="9"/>
      <c r="K226" s="9"/>
      <c r="M226" s="9"/>
    </row>
    <row r="227" spans="7:13" ht="15.75" customHeight="1" x14ac:dyDescent="0.25">
      <c r="G227" s="9"/>
      <c r="I227" s="9"/>
      <c r="K227" s="9"/>
      <c r="M227" s="9"/>
    </row>
    <row r="228" spans="7:13" ht="15.75" customHeight="1" x14ac:dyDescent="0.25">
      <c r="G228" s="9"/>
      <c r="I228" s="9"/>
      <c r="K228" s="9"/>
      <c r="M228" s="9"/>
    </row>
    <row r="229" spans="7:13" ht="15.75" customHeight="1" x14ac:dyDescent="0.25">
      <c r="G229" s="9"/>
      <c r="I229" s="9"/>
      <c r="K229" s="9"/>
      <c r="M229" s="9"/>
    </row>
    <row r="230" spans="7:13" ht="15.75" customHeight="1" x14ac:dyDescent="0.25">
      <c r="G230" s="9"/>
      <c r="I230" s="9"/>
      <c r="K230" s="9"/>
      <c r="M230" s="9"/>
    </row>
    <row r="231" spans="7:13" ht="15.75" customHeight="1" x14ac:dyDescent="0.25">
      <c r="G231" s="9"/>
      <c r="I231" s="9"/>
      <c r="K231" s="9"/>
      <c r="M231" s="9"/>
    </row>
    <row r="232" spans="7:13" ht="15.75" customHeight="1" x14ac:dyDescent="0.25">
      <c r="G232" s="9"/>
      <c r="I232" s="9"/>
      <c r="K232" s="9"/>
      <c r="M232" s="9"/>
    </row>
    <row r="233" spans="7:13" ht="15.75" customHeight="1" x14ac:dyDescent="0.25">
      <c r="G233" s="9"/>
      <c r="I233" s="9"/>
      <c r="K233" s="9"/>
      <c r="M233" s="9"/>
    </row>
    <row r="234" spans="7:13" ht="15.75" customHeight="1" x14ac:dyDescent="0.25"/>
    <row r="235" spans="7:13" ht="15.75" customHeight="1" x14ac:dyDescent="0.25"/>
    <row r="236" spans="7:13" ht="15.75" customHeight="1" x14ac:dyDescent="0.25"/>
    <row r="237" spans="7:13" ht="15.75" customHeight="1" x14ac:dyDescent="0.25"/>
    <row r="238" spans="7:13" ht="15.75" customHeight="1" x14ac:dyDescent="0.25"/>
    <row r="239" spans="7:13" ht="15.75" customHeight="1" x14ac:dyDescent="0.25"/>
    <row r="240" spans="7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">
    <mergeCell ref="A35:W35"/>
    <mergeCell ref="C1:E1"/>
  </mergeCells>
  <phoneticPr fontId="1" type="noConversion"/>
  <pageMargins left="0.51181102362204722" right="0.51181102362204722" top="0.35433070866141736" bottom="0.35433070866141736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A案國小葷食</vt:lpstr>
      <vt:lpstr>A案國小素食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張韶容</dc:creator>
  <cp:lastModifiedBy>GAPS</cp:lastModifiedBy>
  <cp:lastPrinted>2023-05-02T07:53:48Z</cp:lastPrinted>
  <dcterms:created xsi:type="dcterms:W3CDTF">2023-04-29T03:21:58Z</dcterms:created>
  <dcterms:modified xsi:type="dcterms:W3CDTF">2023-05-02T07:55:32Z</dcterms:modified>
</cp:coreProperties>
</file>