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沛芸\沛芸-吉安國小\表格\"/>
    </mc:Choice>
  </mc:AlternateContent>
  <xr:revisionPtr revIDLastSave="0" documentId="13_ncr:1_{8EBD50D7-3224-435A-9319-8A7D1C8F4F7B}" xr6:coauthVersionLast="36" xr6:coauthVersionMax="36" xr10:uidLastSave="{00000000-0000-0000-0000-000000000000}"/>
  <bookViews>
    <workbookView xWindow="0" yWindow="330" windowWidth="15360" windowHeight="7185" activeTab="4" xr2:uid="{00000000-000D-0000-FFFF-FFFF00000000}"/>
  </bookViews>
  <sheets>
    <sheet name="支出憑證簿" sheetId="49" r:id="rId1"/>
    <sheet name="二代健保" sheetId="47" r:id="rId2"/>
    <sheet name="員工保險及退離金-國小" sheetId="43" r:id="rId3"/>
    <sheet name="財物請購 (有公式)" sheetId="46" r:id="rId4"/>
    <sheet name="預借單" sheetId="42" r:id="rId5"/>
    <sheet name="講師鐘點費" sheetId="12" r:id="rId6"/>
    <sheet name="教學鐘點費(含保險)" sheetId="36" r:id="rId7"/>
    <sheet name="代理教師薪資(含保險)" sheetId="50" r:id="rId8"/>
    <sheet name="臨時薪水(月)" sheetId="6" r:id="rId9"/>
    <sheet name="臨時薪水(日)" sheetId="37" r:id="rId10"/>
    <sheet name="獎學金(有清冊)" sheetId="44" r:id="rId11"/>
    <sheet name="獎學金(清冊另附)" sheetId="45" r:id="rId12"/>
    <sheet name="領據" sheetId="18" r:id="rId13"/>
    <sheet name="領據(另附)" sheetId="48" r:id="rId14"/>
    <sheet name="業務加班" sheetId="17" r:id="rId15"/>
    <sheet name="獎勵金" sheetId="19" r:id="rId16"/>
    <sheet name="約僱薪資" sheetId="14" r:id="rId17"/>
    <sheet name="旅費" sheetId="1" r:id="rId18"/>
    <sheet name="出差申請表" sheetId="15" r:id="rId19"/>
    <sheet name="住宿交通" sheetId="34" r:id="rId20"/>
    <sheet name="教育補助費(有公式)" sheetId="28" r:id="rId21"/>
    <sheet name="教育補助費預借表" sheetId="32" r:id="rId22"/>
    <sheet name="教育補助費核銷表" sheetId="33" r:id="rId23"/>
    <sheet name="生活津貼" sheetId="20" r:id="rId24"/>
    <sheet name="預借薪津" sheetId="30" r:id="rId25"/>
  </sheets>
  <definedNames>
    <definedName name="_xlnm.Print_Area" localSheetId="20">'教育補助費(有公式)'!$A$1:$Q$28</definedName>
    <definedName name="_xlnm.Print_Area" localSheetId="12">領據!$A$1:$L$26</definedName>
    <definedName name="_xlnm.Print_Area" localSheetId="13">'領據(另附)'!$A$1:$L$25</definedName>
    <definedName name="_xlnm.Print_Area" localSheetId="10">'獎學金(有清冊)'!$A$1:$L$33</definedName>
    <definedName name="_xlnm.Print_Titles" localSheetId="7">'代理教師薪資(含保險)'!$14:$17</definedName>
    <definedName name="_xlnm.Print_Titles" localSheetId="18">出差申請表!$A:$A</definedName>
    <definedName name="_xlnm.Print_Titles" localSheetId="23">生活津貼!$14:$16</definedName>
    <definedName name="_xlnm.Print_Titles" localSheetId="19">住宿交通!$13:$16</definedName>
    <definedName name="_xlnm.Print_Titles" localSheetId="16">約僱薪資!$12:$15</definedName>
    <definedName name="_xlnm.Print_Titles" localSheetId="3">'財物請購 (有公式)'!$15:$16</definedName>
    <definedName name="_xlnm.Print_Titles" localSheetId="20">'教育補助費(有公式)'!$13:$15</definedName>
    <definedName name="_xlnm.Print_Titles" localSheetId="6">'教學鐘點費(含保險)'!$14:$17</definedName>
    <definedName name="_xlnm.Print_Titles" localSheetId="14">業務加班!$15:$17</definedName>
    <definedName name="_xlnm.Print_Titles" localSheetId="4">預借單!$13:$16</definedName>
    <definedName name="_xlnm.Print_Titles" localSheetId="24">預借薪津!$13:$16</definedName>
    <definedName name="_xlnm.Print_Titles" localSheetId="12">領據!$13:$15</definedName>
    <definedName name="_xlnm.Print_Titles" localSheetId="13">'領據(另附)'!$13:$15</definedName>
    <definedName name="_xlnm.Print_Titles" localSheetId="10">'獎學金(有清冊)'!$14:$16</definedName>
    <definedName name="_xlnm.Print_Titles" localSheetId="15">獎勵金!$15:$16</definedName>
    <definedName name="_xlnm.Print_Titles" localSheetId="9">'臨時薪水(日)'!$14:$17</definedName>
    <definedName name="_xlnm.Print_Titles" localSheetId="8">'臨時薪水(月)'!$15:$18</definedName>
    <definedName name="_xlnm.Print_Titles" localSheetId="5">講師鐘點費!$14:$16</definedName>
  </definedNames>
  <calcPr calcId="191029"/>
</workbook>
</file>

<file path=xl/calcChain.xml><?xml version="1.0" encoding="utf-8"?>
<calcChain xmlns="http://schemas.openxmlformats.org/spreadsheetml/2006/main">
  <c r="W18" i="46" l="1"/>
  <c r="W19" i="46" l="1"/>
  <c r="W20" i="46"/>
  <c r="W21" i="46"/>
  <c r="W22" i="46"/>
  <c r="W23" i="46"/>
  <c r="W24" i="46"/>
  <c r="W25" i="46"/>
  <c r="W26" i="46"/>
  <c r="W17" i="46"/>
  <c r="I24" i="50" l="1"/>
  <c r="I21" i="50"/>
  <c r="N21" i="50" s="1"/>
  <c r="I18" i="50"/>
  <c r="N28" i="50"/>
  <c r="M28" i="50"/>
  <c r="L28" i="50"/>
  <c r="I28" i="50"/>
  <c r="H28" i="50"/>
  <c r="F28" i="50"/>
  <c r="K26" i="50"/>
  <c r="M24" i="50"/>
  <c r="K23" i="50"/>
  <c r="M21" i="50"/>
  <c r="K20" i="50"/>
  <c r="M18" i="50"/>
  <c r="L5" i="50"/>
  <c r="L26" i="50" l="1"/>
  <c r="N24" i="50"/>
  <c r="E28" i="50"/>
  <c r="J28" i="50" s="1"/>
  <c r="J5" i="50" s="1"/>
  <c r="L23" i="50"/>
  <c r="N18" i="50"/>
  <c r="L20" i="50"/>
  <c r="C26" i="49"/>
  <c r="F25" i="49"/>
  <c r="F26" i="49" l="1"/>
  <c r="O28" i="50"/>
  <c r="J5" i="48"/>
  <c r="H5" i="48"/>
  <c r="K26" i="36" l="1"/>
  <c r="M24" i="36"/>
  <c r="I24" i="36"/>
  <c r="N24" i="36" s="1"/>
  <c r="N28" i="36"/>
  <c r="M28" i="36"/>
  <c r="L28" i="36"/>
  <c r="I28" i="36"/>
  <c r="H28" i="36"/>
  <c r="F28" i="36"/>
  <c r="L26" i="36" l="1"/>
  <c r="H23" i="47"/>
  <c r="R5" i="47"/>
  <c r="M5" i="47"/>
  <c r="L20" i="37" l="1"/>
  <c r="D27" i="46" l="1"/>
  <c r="H27" i="46" s="1"/>
  <c r="R5" i="46"/>
  <c r="M5" i="46" l="1"/>
  <c r="J5" i="45"/>
  <c r="H5" i="45"/>
  <c r="J5" i="44"/>
  <c r="J5" i="18"/>
  <c r="M5" i="43"/>
  <c r="T5" i="14"/>
  <c r="K5" i="12"/>
  <c r="J5" i="34"/>
  <c r="G17" i="19"/>
  <c r="H5" i="19" s="1"/>
  <c r="H22" i="43"/>
  <c r="G20" i="42"/>
  <c r="J5" i="42"/>
  <c r="H5" i="42"/>
  <c r="J25" i="14"/>
  <c r="AC25" i="14"/>
  <c r="J23" i="14"/>
  <c r="AC23" i="14"/>
  <c r="AE23" i="14" s="1"/>
  <c r="J21" i="14"/>
  <c r="AC21" i="14"/>
  <c r="AE21" i="14" s="1"/>
  <c r="J19" i="14"/>
  <c r="J18" i="14" s="1"/>
  <c r="AC19" i="14"/>
  <c r="J18" i="37"/>
  <c r="M20" i="37" s="1"/>
  <c r="J21" i="37"/>
  <c r="M23" i="37" s="1"/>
  <c r="L23" i="37"/>
  <c r="J24" i="37"/>
  <c r="O24" i="37" s="1"/>
  <c r="L26" i="37"/>
  <c r="O28" i="37"/>
  <c r="N28" i="37"/>
  <c r="M28" i="37"/>
  <c r="J28" i="37"/>
  <c r="I28" i="37"/>
  <c r="G28" i="37"/>
  <c r="N24" i="37"/>
  <c r="M5" i="37"/>
  <c r="N18" i="37"/>
  <c r="N21" i="37"/>
  <c r="L5" i="36"/>
  <c r="I18" i="36"/>
  <c r="I21" i="36"/>
  <c r="N21" i="36" s="1"/>
  <c r="K20" i="36"/>
  <c r="K23" i="36"/>
  <c r="M21" i="36"/>
  <c r="M18" i="36"/>
  <c r="A16" i="15"/>
  <c r="C18" i="15"/>
  <c r="V17" i="15"/>
  <c r="P17" i="15"/>
  <c r="I17" i="15"/>
  <c r="C17" i="15"/>
  <c r="E26" i="20"/>
  <c r="A2" i="20"/>
  <c r="L28" i="20"/>
  <c r="E24" i="20"/>
  <c r="E25" i="20" s="1"/>
  <c r="M5" i="20"/>
  <c r="H5" i="18"/>
  <c r="K27" i="34"/>
  <c r="K25" i="34"/>
  <c r="K23" i="34"/>
  <c r="K21" i="34"/>
  <c r="K19" i="34"/>
  <c r="K17" i="34"/>
  <c r="H5" i="34"/>
  <c r="U25" i="14"/>
  <c r="U23" i="14"/>
  <c r="U21" i="14"/>
  <c r="U19" i="14"/>
  <c r="AA18" i="14"/>
  <c r="Y18" i="14"/>
  <c r="W18" i="14"/>
  <c r="S18" i="14"/>
  <c r="Q18" i="14"/>
  <c r="O18" i="14"/>
  <c r="M18" i="14"/>
  <c r="H18" i="14"/>
  <c r="E18" i="14"/>
  <c r="I33" i="1"/>
  <c r="M10" i="1"/>
  <c r="M11" i="1"/>
  <c r="M16" i="1" s="1"/>
  <c r="G32" i="1" s="1"/>
  <c r="M12" i="1"/>
  <c r="M13" i="1"/>
  <c r="M14" i="1"/>
  <c r="M15" i="1"/>
  <c r="G16" i="1"/>
  <c r="H16" i="1"/>
  <c r="I16" i="1"/>
  <c r="J16" i="1"/>
  <c r="K16" i="1"/>
  <c r="L16" i="1"/>
  <c r="F16" i="1"/>
  <c r="A2" i="28"/>
  <c r="E25" i="28"/>
  <c r="L27" i="28"/>
  <c r="P24" i="28"/>
  <c r="J26" i="28" s="1"/>
  <c r="M5" i="28"/>
  <c r="R6" i="32"/>
  <c r="S6" i="33"/>
  <c r="D6" i="33"/>
  <c r="E6" i="33"/>
  <c r="F6" i="33"/>
  <c r="G6" i="33"/>
  <c r="H6" i="33"/>
  <c r="I6" i="33"/>
  <c r="J6" i="33"/>
  <c r="K6" i="33"/>
  <c r="L6" i="33"/>
  <c r="L5" i="33" s="1"/>
  <c r="M6" i="33"/>
  <c r="N6" i="33"/>
  <c r="O6" i="33"/>
  <c r="P6" i="33"/>
  <c r="Q6" i="33"/>
  <c r="R7" i="32"/>
  <c r="S7" i="33" s="1"/>
  <c r="D7" i="33"/>
  <c r="E7" i="33"/>
  <c r="F7" i="33"/>
  <c r="G7" i="33"/>
  <c r="H7" i="33"/>
  <c r="H5" i="33" s="1"/>
  <c r="I7" i="33"/>
  <c r="J7" i="33"/>
  <c r="K7" i="33"/>
  <c r="L7" i="33"/>
  <c r="M7" i="33"/>
  <c r="N7" i="33"/>
  <c r="N5" i="33" s="1"/>
  <c r="O7" i="33"/>
  <c r="P7" i="33"/>
  <c r="Q7" i="33"/>
  <c r="R8" i="32"/>
  <c r="S8" i="33" s="1"/>
  <c r="D8" i="33"/>
  <c r="E8" i="33"/>
  <c r="F8" i="33"/>
  <c r="G8" i="33"/>
  <c r="H8" i="33"/>
  <c r="I8" i="33"/>
  <c r="J8" i="33"/>
  <c r="K8" i="33"/>
  <c r="L8" i="33"/>
  <c r="M8" i="33"/>
  <c r="N8" i="33"/>
  <c r="O8" i="33"/>
  <c r="P8" i="33"/>
  <c r="Q8" i="33"/>
  <c r="R9" i="32"/>
  <c r="S9" i="33"/>
  <c r="D9" i="33"/>
  <c r="E9" i="33"/>
  <c r="F9" i="33"/>
  <c r="G9" i="33"/>
  <c r="H9" i="33"/>
  <c r="I9" i="33"/>
  <c r="J9" i="33"/>
  <c r="K9" i="33"/>
  <c r="L9" i="33"/>
  <c r="M9" i="33"/>
  <c r="M5" i="33" s="1"/>
  <c r="N9" i="33"/>
  <c r="O9" i="33"/>
  <c r="P9" i="33"/>
  <c r="Q9" i="33"/>
  <c r="R10" i="32"/>
  <c r="S10" i="33"/>
  <c r="D10" i="33"/>
  <c r="E10" i="33"/>
  <c r="F10" i="33"/>
  <c r="G10" i="33"/>
  <c r="H10" i="33"/>
  <c r="I10" i="33"/>
  <c r="J10" i="33"/>
  <c r="K10" i="33"/>
  <c r="L10" i="33"/>
  <c r="M10" i="33"/>
  <c r="N10" i="33"/>
  <c r="O10" i="33"/>
  <c r="P10" i="33"/>
  <c r="Q10" i="33"/>
  <c r="R11" i="32"/>
  <c r="S11" i="33" s="1"/>
  <c r="D11" i="33"/>
  <c r="E11" i="33"/>
  <c r="F11" i="33"/>
  <c r="G11" i="33"/>
  <c r="H11" i="33"/>
  <c r="I11" i="33"/>
  <c r="J11" i="33"/>
  <c r="K11" i="33"/>
  <c r="L11" i="33"/>
  <c r="M11" i="33"/>
  <c r="N11" i="33"/>
  <c r="O11" i="33"/>
  <c r="P11" i="33"/>
  <c r="Q11" i="33"/>
  <c r="R12" i="32"/>
  <c r="S12" i="33" s="1"/>
  <c r="D12" i="33"/>
  <c r="E12" i="33"/>
  <c r="F12" i="33"/>
  <c r="G12" i="33"/>
  <c r="H12" i="33"/>
  <c r="I12" i="33"/>
  <c r="J12" i="33"/>
  <c r="K12" i="33"/>
  <c r="L12" i="33"/>
  <c r="M12" i="33"/>
  <c r="N12" i="33"/>
  <c r="O12" i="33"/>
  <c r="P12" i="33"/>
  <c r="Q12" i="33"/>
  <c r="R13" i="32"/>
  <c r="S13" i="33" s="1"/>
  <c r="D13" i="33"/>
  <c r="R13" i="33" s="1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4" i="32"/>
  <c r="S14" i="33"/>
  <c r="D14" i="33"/>
  <c r="E14" i="33"/>
  <c r="F14" i="33"/>
  <c r="R14" i="33" s="1"/>
  <c r="T14" i="33" s="1"/>
  <c r="G14" i="33"/>
  <c r="H14" i="33"/>
  <c r="I14" i="33"/>
  <c r="J14" i="33"/>
  <c r="K14" i="33"/>
  <c r="L14" i="33"/>
  <c r="M14" i="33"/>
  <c r="N14" i="33"/>
  <c r="O14" i="33"/>
  <c r="P14" i="33"/>
  <c r="Q14" i="33"/>
  <c r="R15" i="32"/>
  <c r="S15" i="33" s="1"/>
  <c r="D15" i="33"/>
  <c r="D5" i="33" s="1"/>
  <c r="E15" i="33"/>
  <c r="F15" i="33"/>
  <c r="G15" i="33"/>
  <c r="H15" i="33"/>
  <c r="I15" i="33"/>
  <c r="J15" i="33"/>
  <c r="K15" i="33"/>
  <c r="L15" i="33"/>
  <c r="M15" i="33"/>
  <c r="N15" i="33"/>
  <c r="O15" i="33"/>
  <c r="P15" i="33"/>
  <c r="Q15" i="33"/>
  <c r="R16" i="32"/>
  <c r="S16" i="33"/>
  <c r="D16" i="33"/>
  <c r="E16" i="33"/>
  <c r="F16" i="33"/>
  <c r="G16" i="33"/>
  <c r="H16" i="33"/>
  <c r="I16" i="33"/>
  <c r="J16" i="33"/>
  <c r="K16" i="33"/>
  <c r="L16" i="33"/>
  <c r="M16" i="33"/>
  <c r="N16" i="33"/>
  <c r="O16" i="33"/>
  <c r="P16" i="33"/>
  <c r="Q16" i="33"/>
  <c r="R17" i="32"/>
  <c r="S17" i="33" s="1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8" i="32"/>
  <c r="S18" i="33" s="1"/>
  <c r="D18" i="33"/>
  <c r="E18" i="33"/>
  <c r="R18" i="33" s="1"/>
  <c r="F18" i="33"/>
  <c r="G18" i="33"/>
  <c r="H18" i="33"/>
  <c r="I18" i="33"/>
  <c r="J18" i="33"/>
  <c r="K18" i="33"/>
  <c r="L18" i="33"/>
  <c r="M18" i="33"/>
  <c r="N18" i="33"/>
  <c r="O18" i="33"/>
  <c r="P18" i="33"/>
  <c r="Q18" i="33"/>
  <c r="R19" i="32"/>
  <c r="S19" i="33"/>
  <c r="D19" i="33"/>
  <c r="E19" i="33"/>
  <c r="F19" i="33"/>
  <c r="G19" i="33"/>
  <c r="R19" i="33" s="1"/>
  <c r="T19" i="33" s="1"/>
  <c r="H19" i="33"/>
  <c r="I19" i="33"/>
  <c r="J19" i="33"/>
  <c r="K19" i="33"/>
  <c r="L19" i="33"/>
  <c r="M19" i="33"/>
  <c r="N19" i="33"/>
  <c r="O19" i="33"/>
  <c r="P19" i="33"/>
  <c r="Q19" i="33"/>
  <c r="R20" i="32"/>
  <c r="S20" i="33"/>
  <c r="D20" i="33"/>
  <c r="E20" i="33"/>
  <c r="F20" i="33"/>
  <c r="R20" i="33" s="1"/>
  <c r="T20" i="33" s="1"/>
  <c r="G20" i="33"/>
  <c r="H20" i="33"/>
  <c r="I20" i="33"/>
  <c r="J20" i="33"/>
  <c r="K20" i="33"/>
  <c r="L20" i="33"/>
  <c r="M20" i="33"/>
  <c r="N20" i="33"/>
  <c r="O20" i="33"/>
  <c r="P20" i="33"/>
  <c r="Q20" i="33"/>
  <c r="R21" i="32"/>
  <c r="S21" i="33" s="1"/>
  <c r="D21" i="33"/>
  <c r="E21" i="33"/>
  <c r="F21" i="33"/>
  <c r="G21" i="33"/>
  <c r="H21" i="33"/>
  <c r="I21" i="33"/>
  <c r="J21" i="33"/>
  <c r="K21" i="33"/>
  <c r="L21" i="33"/>
  <c r="M21" i="33"/>
  <c r="N21" i="33"/>
  <c r="O21" i="33"/>
  <c r="P21" i="33"/>
  <c r="Q21" i="33"/>
  <c r="R22" i="32"/>
  <c r="S22" i="33" s="1"/>
  <c r="D22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Q22" i="33"/>
  <c r="R23" i="32"/>
  <c r="S23" i="33" s="1"/>
  <c r="D23" i="33"/>
  <c r="E23" i="33"/>
  <c r="F23" i="33"/>
  <c r="G23" i="33"/>
  <c r="H23" i="33"/>
  <c r="I23" i="33"/>
  <c r="J23" i="33"/>
  <c r="K23" i="33"/>
  <c r="L23" i="33"/>
  <c r="M23" i="33"/>
  <c r="N23" i="33"/>
  <c r="O23" i="33"/>
  <c r="P23" i="33"/>
  <c r="Q23" i="33"/>
  <c r="R24" i="32"/>
  <c r="S24" i="33" s="1"/>
  <c r="D24" i="33"/>
  <c r="E24" i="33"/>
  <c r="R24" i="33" s="1"/>
  <c r="T24" i="33" s="1"/>
  <c r="F24" i="33"/>
  <c r="G24" i="33"/>
  <c r="H24" i="33"/>
  <c r="I24" i="33"/>
  <c r="J24" i="33"/>
  <c r="K24" i="33"/>
  <c r="L24" i="33"/>
  <c r="M24" i="33"/>
  <c r="N24" i="33"/>
  <c r="O24" i="33"/>
  <c r="P24" i="33"/>
  <c r="Q24" i="33"/>
  <c r="R25" i="32"/>
  <c r="S25" i="33" s="1"/>
  <c r="D25" i="33"/>
  <c r="R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B7" i="33"/>
  <c r="C7" i="33"/>
  <c r="B8" i="33"/>
  <c r="C8" i="33"/>
  <c r="B9" i="33"/>
  <c r="C9" i="33"/>
  <c r="B10" i="33"/>
  <c r="C10" i="33"/>
  <c r="B11" i="33"/>
  <c r="C11" i="33"/>
  <c r="B12" i="33"/>
  <c r="C12" i="33"/>
  <c r="B13" i="33"/>
  <c r="C13" i="33"/>
  <c r="B14" i="33"/>
  <c r="C14" i="33"/>
  <c r="B15" i="33"/>
  <c r="C15" i="33"/>
  <c r="B16" i="33"/>
  <c r="C16" i="33"/>
  <c r="B17" i="33"/>
  <c r="C17" i="33"/>
  <c r="B18" i="33"/>
  <c r="C18" i="33"/>
  <c r="B19" i="33"/>
  <c r="C19" i="33"/>
  <c r="B20" i="33"/>
  <c r="C20" i="33"/>
  <c r="B21" i="33"/>
  <c r="C21" i="33"/>
  <c r="B22" i="33"/>
  <c r="C22" i="33"/>
  <c r="B23" i="33"/>
  <c r="C23" i="33"/>
  <c r="B24" i="33"/>
  <c r="C24" i="33"/>
  <c r="B25" i="33"/>
  <c r="C25" i="33"/>
  <c r="C6" i="33"/>
  <c r="B6" i="33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AA5" i="17"/>
  <c r="Z32" i="17"/>
  <c r="AE32" i="17" s="1"/>
  <c r="Z33" i="17"/>
  <c r="AE33" i="17"/>
  <c r="V33" i="17"/>
  <c r="V32" i="17"/>
  <c r="Z31" i="17"/>
  <c r="AE31" i="17" s="1"/>
  <c r="V31" i="17"/>
  <c r="Z30" i="17"/>
  <c r="AE30" i="17" s="1"/>
  <c r="V30" i="17"/>
  <c r="Z29" i="17"/>
  <c r="AE29" i="17"/>
  <c r="V29" i="17"/>
  <c r="Z28" i="17"/>
  <c r="AE28" i="17" s="1"/>
  <c r="V28" i="17"/>
  <c r="Z27" i="17"/>
  <c r="AE27" i="17"/>
  <c r="V27" i="17"/>
  <c r="Z26" i="17"/>
  <c r="AE26" i="17" s="1"/>
  <c r="V26" i="17"/>
  <c r="Z25" i="17"/>
  <c r="AE25" i="17" s="1"/>
  <c r="V25" i="17"/>
  <c r="Z24" i="17"/>
  <c r="AE24" i="17" s="1"/>
  <c r="V24" i="17"/>
  <c r="Z23" i="17"/>
  <c r="AE23" i="17"/>
  <c r="V23" i="17"/>
  <c r="Z22" i="17"/>
  <c r="AE22" i="17" s="1"/>
  <c r="V22" i="17"/>
  <c r="Z21" i="17"/>
  <c r="AE21" i="17"/>
  <c r="V21" i="17"/>
  <c r="Z20" i="17"/>
  <c r="AE20" i="17" s="1"/>
  <c r="V20" i="17"/>
  <c r="V19" i="17"/>
  <c r="Z19" i="17" s="1"/>
  <c r="AE19" i="17" s="1"/>
  <c r="F23" i="30"/>
  <c r="G2" i="30"/>
  <c r="J5" i="19"/>
  <c r="S5" i="6"/>
  <c r="X21" i="6"/>
  <c r="Z21" i="6" s="1"/>
  <c r="X22" i="6"/>
  <c r="Z22" i="6"/>
  <c r="X23" i="6"/>
  <c r="Z23" i="6"/>
  <c r="X24" i="6"/>
  <c r="Z24" i="6" s="1"/>
  <c r="P21" i="6"/>
  <c r="P22" i="6"/>
  <c r="P23" i="6"/>
  <c r="P24" i="6"/>
  <c r="X20" i="6"/>
  <c r="Z20" i="6" s="1"/>
  <c r="P20" i="6"/>
  <c r="E19" i="6"/>
  <c r="R19" i="6"/>
  <c r="X19" i="6"/>
  <c r="T19" i="6"/>
  <c r="V19" i="6"/>
  <c r="H19" i="6"/>
  <c r="J19" i="6"/>
  <c r="L19" i="6"/>
  <c r="P19" i="6" s="1"/>
  <c r="AA7" i="6" s="1"/>
  <c r="N19" i="6"/>
  <c r="L18" i="12"/>
  <c r="L20" i="12"/>
  <c r="L22" i="12"/>
  <c r="L24" i="12"/>
  <c r="L26" i="12"/>
  <c r="I5" i="12"/>
  <c r="N18" i="36"/>
  <c r="J5" i="33"/>
  <c r="R16" i="33"/>
  <c r="T16" i="33" s="1"/>
  <c r="G17" i="44"/>
  <c r="H5" i="44" s="1"/>
  <c r="I5" i="33" l="1"/>
  <c r="R9" i="33"/>
  <c r="T9" i="33" s="1"/>
  <c r="R8" i="33"/>
  <c r="Z19" i="6"/>
  <c r="R21" i="33"/>
  <c r="T21" i="33" s="1"/>
  <c r="R12" i="33"/>
  <c r="T12" i="33" s="1"/>
  <c r="P5" i="33"/>
  <c r="R6" i="33"/>
  <c r="R5" i="33" s="1"/>
  <c r="AC18" i="14"/>
  <c r="AE18" i="14" s="1"/>
  <c r="AE25" i="14"/>
  <c r="O5" i="33"/>
  <c r="K5" i="33"/>
  <c r="O21" i="37"/>
  <c r="R7" i="33"/>
  <c r="T7" i="33" s="1"/>
  <c r="F5" i="33"/>
  <c r="R10" i="33"/>
  <c r="T10" i="33" s="1"/>
  <c r="J16" i="34"/>
  <c r="Q5" i="33"/>
  <c r="R11" i="33"/>
  <c r="G5" i="33"/>
  <c r="R22" i="33"/>
  <c r="T22" i="33" s="1"/>
  <c r="R23" i="33"/>
  <c r="T23" i="33" s="1"/>
  <c r="R17" i="33"/>
  <c r="T17" i="33" s="1"/>
  <c r="R15" i="33"/>
  <c r="T15" i="33" s="1"/>
  <c r="U18" i="14"/>
  <c r="AD7" i="14" s="1"/>
  <c r="K17" i="12"/>
  <c r="E28" i="36"/>
  <c r="J28" i="36" s="1"/>
  <c r="J5" i="36" s="1"/>
  <c r="L20" i="36"/>
  <c r="T6" i="33"/>
  <c r="T13" i="33"/>
  <c r="AE18" i="17"/>
  <c r="T5" i="17" s="1"/>
  <c r="T25" i="33"/>
  <c r="T18" i="33"/>
  <c r="T8" i="33"/>
  <c r="J5" i="20"/>
  <c r="H27" i="20"/>
  <c r="T11" i="33"/>
  <c r="R5" i="32"/>
  <c r="S5" i="33" s="1"/>
  <c r="U7" i="6"/>
  <c r="L23" i="36"/>
  <c r="O18" i="37"/>
  <c r="M26" i="37"/>
  <c r="P28" i="37" s="1"/>
  <c r="AE19" i="14"/>
  <c r="K5" i="1"/>
  <c r="O5" i="14"/>
  <c r="O5" i="6"/>
  <c r="E5" i="33"/>
  <c r="F28" i="37"/>
  <c r="K28" i="37" s="1"/>
  <c r="K5" i="37" s="1"/>
  <c r="W7" i="14"/>
  <c r="J5" i="28"/>
  <c r="O28" i="36" l="1"/>
  <c r="T5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P4-3G</author>
  </authors>
  <commentList>
    <comment ref="E20" authorId="0" shapeId="0" xr:uid="{00000000-0006-0000-0400-000001000000}">
      <text>
        <r>
          <rPr>
            <b/>
            <sz val="12"/>
            <color indexed="81"/>
            <rFont val="標楷體"/>
            <family val="4"/>
            <charset val="136"/>
          </rPr>
          <t>輸入阿拉伯數字即可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9" authorId="0" shapeId="0" xr:uid="{00000000-0006-0000-0800-000001000000}">
      <text>
        <r>
          <rPr>
            <b/>
            <sz val="9"/>
            <color indexed="81"/>
            <rFont val="新細明體"/>
            <family val="1"/>
            <charset val="136"/>
          </rPr>
          <t>Administrator: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yuling</author>
    <author>P4-3G</author>
  </authors>
  <commentList>
    <comment ref="C17" authorId="0" shapeId="0" xr:uid="{00000000-0006-0000-0C00-000001000000}">
      <text>
        <r>
          <rPr>
            <sz val="9"/>
            <color indexed="81"/>
            <rFont val="新細明體"/>
            <family val="1"/>
            <charset val="136"/>
          </rPr>
          <t>領款事由</t>
        </r>
      </text>
    </comment>
    <comment ref="F18" authorId="1" shapeId="0" xr:uid="{00000000-0006-0000-0C00-000002000000}">
      <text>
        <r>
          <rPr>
            <b/>
            <sz val="14"/>
            <color indexed="81"/>
            <rFont val="標楷體"/>
            <family val="4"/>
            <charset val="136"/>
          </rPr>
          <t>輸入阿拉伯數字即可</t>
        </r>
      </text>
    </comment>
  </commentList>
</comments>
</file>

<file path=xl/sharedStrings.xml><?xml version="1.0" encoding="utf-8"?>
<sst xmlns="http://schemas.openxmlformats.org/spreadsheetml/2006/main" count="1104" uniqueCount="612">
  <si>
    <t>年</t>
    <phoneticPr fontId="2" type="noConversion"/>
  </si>
  <si>
    <t>日</t>
    <phoneticPr fontId="2" type="noConversion"/>
  </si>
  <si>
    <t>月</t>
    <phoneticPr fontId="2" type="noConversion"/>
  </si>
  <si>
    <t>起訖地點</t>
    <phoneticPr fontId="2" type="noConversion"/>
  </si>
  <si>
    <t>飛機</t>
    <phoneticPr fontId="2" type="noConversion"/>
  </si>
  <si>
    <t>火車</t>
    <phoneticPr fontId="2" type="noConversion"/>
  </si>
  <si>
    <t>汽車</t>
    <phoneticPr fontId="2" type="noConversion"/>
  </si>
  <si>
    <t>膳雜費</t>
    <phoneticPr fontId="2" type="noConversion"/>
  </si>
  <si>
    <t>住宿費</t>
    <phoneticPr fontId="2" type="noConversion"/>
  </si>
  <si>
    <t>臨時費</t>
    <phoneticPr fontId="2" type="noConversion"/>
  </si>
  <si>
    <t>總計</t>
    <phoneticPr fontId="2" type="noConversion"/>
  </si>
  <si>
    <t>業務計畫</t>
    <phoneticPr fontId="2" type="noConversion"/>
  </si>
  <si>
    <t>工作計畫</t>
    <phoneticPr fontId="2" type="noConversion"/>
  </si>
  <si>
    <t>用途別</t>
    <phoneticPr fontId="2" type="noConversion"/>
  </si>
  <si>
    <t>備註</t>
    <phoneticPr fontId="2" type="noConversion"/>
  </si>
  <si>
    <t>姓名</t>
    <phoneticPr fontId="2" type="noConversion"/>
  </si>
  <si>
    <t>職稱</t>
    <phoneticPr fontId="2" type="noConversion"/>
  </si>
  <si>
    <t>捷運</t>
    <phoneticPr fontId="2" type="noConversion"/>
  </si>
  <si>
    <t>官等</t>
    <phoneticPr fontId="2" type="noConversion"/>
  </si>
  <si>
    <t>單位</t>
    <phoneticPr fontId="2" type="noConversion"/>
  </si>
  <si>
    <t>-</t>
    <phoneticPr fontId="2" type="noConversion"/>
  </si>
  <si>
    <t>合計</t>
    <phoneticPr fontId="2" type="noConversion"/>
  </si>
  <si>
    <t>人事銷差登記</t>
    <phoneticPr fontId="2" type="noConversion"/>
  </si>
  <si>
    <t>機關長官</t>
    <phoneticPr fontId="2" type="noConversion"/>
  </si>
  <si>
    <t>會計室</t>
    <phoneticPr fontId="2" type="noConversion"/>
  </si>
  <si>
    <t>申請人</t>
    <phoneticPr fontId="2" type="noConversion"/>
  </si>
  <si>
    <t>申請單位</t>
    <phoneticPr fontId="2" type="noConversion"/>
  </si>
  <si>
    <t xml:space="preserve">  憑           證         黏         貼         線</t>
    <phoneticPr fontId="2" type="noConversion"/>
  </si>
  <si>
    <t>交通費</t>
    <phoneticPr fontId="2" type="noConversion"/>
  </si>
  <si>
    <t>差旅費</t>
    <phoneticPr fontId="2" type="noConversion"/>
  </si>
  <si>
    <t>第      號</t>
    <phoneticPr fontId="2" type="noConversion"/>
  </si>
  <si>
    <t>憑證編號</t>
    <phoneticPr fontId="2" type="noConversion"/>
  </si>
  <si>
    <t>茲收到</t>
    <phoneticPr fontId="2" type="noConversion"/>
  </si>
  <si>
    <t>具領人</t>
    <phoneticPr fontId="2" type="noConversion"/>
  </si>
  <si>
    <t>蓋章</t>
    <phoneticPr fontId="2" type="noConversion"/>
  </si>
  <si>
    <t>第        號</t>
    <phoneticPr fontId="2" type="noConversion"/>
  </si>
  <si>
    <t>自  月  日起      至  月  日止</t>
    <phoneticPr fontId="2" type="noConversion"/>
  </si>
  <si>
    <t>公差地點及事由</t>
    <phoneticPr fontId="2" type="noConversion"/>
  </si>
  <si>
    <t>金額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</si>
  <si>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</si>
  <si>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科目名稱</t>
    <phoneticPr fontId="2" type="noConversion"/>
  </si>
  <si>
    <t>單位</t>
    <phoneticPr fontId="2" type="noConversion"/>
  </si>
  <si>
    <t>用途說明</t>
    <phoneticPr fontId="2" type="noConversion"/>
  </si>
  <si>
    <t>第  號</t>
    <phoneticPr fontId="2" type="noConversion"/>
  </si>
  <si>
    <t>編號</t>
    <phoneticPr fontId="2" type="noConversion"/>
  </si>
  <si>
    <t>蓋章</t>
    <phoneticPr fontId="2" type="noConversion"/>
  </si>
  <si>
    <t>憑證編號</t>
    <phoneticPr fontId="2" type="noConversion"/>
  </si>
  <si>
    <t>金額</t>
    <phoneticPr fontId="2" type="noConversion"/>
  </si>
  <si>
    <t>業務單位</t>
    <phoneticPr fontId="2" type="noConversion"/>
  </si>
  <si>
    <t>機關長官</t>
    <phoneticPr fontId="2" type="noConversion"/>
  </si>
  <si>
    <t>人事室</t>
    <phoneticPr fontId="2" type="noConversion"/>
  </si>
  <si>
    <t>領款收據</t>
    <phoneticPr fontId="2" type="noConversion"/>
  </si>
  <si>
    <t>茲收到</t>
    <phoneticPr fontId="2" type="noConversion"/>
  </si>
  <si>
    <t>中華民國    年    月    日</t>
    <phoneticPr fontId="2" type="noConversion"/>
  </si>
  <si>
    <t>應領金額</t>
    <phoneticPr fontId="2" type="noConversion"/>
  </si>
  <si>
    <t>小計</t>
    <phoneticPr fontId="2" type="noConversion"/>
  </si>
  <si>
    <t>裝</t>
    <phoneticPr fontId="2" type="noConversion"/>
  </si>
  <si>
    <t>訂</t>
    <phoneticPr fontId="2" type="noConversion"/>
  </si>
  <si>
    <t>線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</si>
  <si>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</si>
  <si>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</si>
  <si>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</si>
  <si>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</si>
  <si>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</si>
  <si>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</si>
  <si>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業務計畫</t>
    <phoneticPr fontId="2" type="noConversion"/>
  </si>
  <si>
    <t>工作計畫</t>
    <phoneticPr fontId="2" type="noConversion"/>
  </si>
  <si>
    <t>用途別</t>
    <phoneticPr fontId="2" type="noConversion"/>
  </si>
  <si>
    <t>申請單位</t>
    <phoneticPr fontId="2" type="noConversion"/>
  </si>
  <si>
    <t>會計室</t>
    <phoneticPr fontId="2" type="noConversion"/>
  </si>
  <si>
    <t>機關長官</t>
    <phoneticPr fontId="2" type="noConversion"/>
  </si>
  <si>
    <t xml:space="preserve">  憑           證         黏         貼         線</t>
    <phoneticPr fontId="2" type="noConversion"/>
  </si>
  <si>
    <t>編號</t>
    <phoneticPr fontId="2" type="noConversion"/>
  </si>
  <si>
    <t>單位</t>
    <phoneticPr fontId="2" type="noConversion"/>
  </si>
  <si>
    <t>合計</t>
    <phoneticPr fontId="2" type="noConversion"/>
  </si>
  <si>
    <t>茲收到</t>
    <phoneticPr fontId="2" type="noConversion"/>
  </si>
  <si>
    <t>蓋章</t>
    <phoneticPr fontId="2" type="noConversion"/>
  </si>
  <si>
    <t>單位主管</t>
    <phoneticPr fontId="2" type="noConversion"/>
  </si>
  <si>
    <t>定</t>
    <phoneticPr fontId="2" type="noConversion"/>
  </si>
  <si>
    <t xml:space="preserve">        元，經核尚符</t>
    <phoneticPr fontId="2" type="noConversion"/>
  </si>
  <si>
    <t>2.擬同意預借      元</t>
    <phoneticPr fontId="2" type="noConversion"/>
  </si>
  <si>
    <t>申請日期：</t>
  </si>
  <si>
    <t>申請課室</t>
    <phoneticPr fontId="2" type="noConversion"/>
  </si>
  <si>
    <r>
      <t>借支事由及</t>
    </r>
    <r>
      <rPr>
        <sz val="14"/>
        <rFont val="Times New Roman"/>
        <family val="1"/>
      </rPr>
      <t xml:space="preserve">          </t>
    </r>
    <r>
      <rPr>
        <sz val="14"/>
        <rFont val="標楷體"/>
        <family val="4"/>
        <charset val="136"/>
      </rPr>
      <t>公文依據</t>
    </r>
    <phoneticPr fontId="2" type="noConversion"/>
  </si>
  <si>
    <t>借支金額</t>
    <phoneticPr fontId="2" type="noConversion"/>
  </si>
  <si>
    <t>預定清理期限</t>
    <phoneticPr fontId="2" type="noConversion"/>
  </si>
  <si>
    <t>至中華民國  年  月   日</t>
    <phoneticPr fontId="2" type="noConversion"/>
  </si>
  <si>
    <t>第      號</t>
    <phoneticPr fontId="2" type="noConversion"/>
  </si>
  <si>
    <t>人事費</t>
    <phoneticPr fontId="2" type="noConversion"/>
  </si>
  <si>
    <t>月支薪俸</t>
    <phoneticPr fontId="2" type="noConversion"/>
  </si>
  <si>
    <t>政府負擔</t>
    <phoneticPr fontId="2" type="noConversion"/>
  </si>
  <si>
    <t>人事室</t>
    <phoneticPr fontId="2" type="noConversion"/>
  </si>
  <si>
    <r>
      <t>編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號</t>
    </r>
    <phoneticPr fontId="2" type="noConversion"/>
  </si>
  <si>
    <t>姓名</t>
    <phoneticPr fontId="2" type="noConversion"/>
  </si>
  <si>
    <t>應領金額</t>
    <phoneticPr fontId="2" type="noConversion"/>
  </si>
  <si>
    <t>代扣金額</t>
    <phoneticPr fontId="2" type="noConversion"/>
  </si>
  <si>
    <r>
      <t>實領</t>
    </r>
    <r>
      <rPr>
        <sz val="14"/>
        <rFont val="Times New Roman"/>
        <family val="1"/>
      </rPr>
      <t xml:space="preserve">        </t>
    </r>
    <r>
      <rPr>
        <sz val="14"/>
        <rFont val="標楷體"/>
        <family val="4"/>
        <charset val="136"/>
      </rPr>
      <t>金額</t>
    </r>
    <phoneticPr fontId="2" type="noConversion"/>
  </si>
  <si>
    <r>
      <t>月支</t>
    </r>
    <r>
      <rPr>
        <sz val="11"/>
        <rFont val="Times New Roman"/>
        <family val="1"/>
      </rPr>
      <t xml:space="preserve">         </t>
    </r>
    <r>
      <rPr>
        <sz val="11"/>
        <rFont val="標楷體"/>
        <family val="4"/>
        <charset val="136"/>
      </rPr>
      <t>俸額</t>
    </r>
    <phoneticPr fontId="2" type="noConversion"/>
  </si>
  <si>
    <t>東台      加給</t>
    <phoneticPr fontId="2" type="noConversion"/>
  </si>
  <si>
    <t>小計</t>
    <phoneticPr fontId="2" type="noConversion"/>
  </si>
  <si>
    <t>公提儲金</t>
    <phoneticPr fontId="2" type="noConversion"/>
  </si>
  <si>
    <t>公付   職災</t>
    <phoneticPr fontId="2" type="noConversion"/>
  </si>
  <si>
    <t>公付健保</t>
    <phoneticPr fontId="2" type="noConversion"/>
  </si>
  <si>
    <t>離職儲金</t>
    <phoneticPr fontId="2" type="noConversion"/>
  </si>
  <si>
    <t>自付         健保</t>
    <phoneticPr fontId="2" type="noConversion"/>
  </si>
  <si>
    <t>總  計</t>
    <phoneticPr fontId="2" type="noConversion"/>
  </si>
  <si>
    <t>第     號</t>
    <phoneticPr fontId="2" type="noConversion"/>
  </si>
  <si>
    <t>月支 薪俸</t>
    <phoneticPr fontId="2" type="noConversion"/>
  </si>
  <si>
    <r>
      <t>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號</t>
    </r>
    <phoneticPr fontId="2" type="noConversion"/>
  </si>
  <si>
    <r>
      <t>月支</t>
    </r>
    <r>
      <rPr>
        <sz val="14"/>
        <rFont val="Times New Roman"/>
        <family val="1"/>
      </rPr>
      <t xml:space="preserve">         </t>
    </r>
    <r>
      <rPr>
        <sz val="14"/>
        <rFont val="標楷體"/>
        <family val="4"/>
        <charset val="136"/>
      </rPr>
      <t>俸額</t>
    </r>
    <phoneticPr fontId="2" type="noConversion"/>
  </si>
  <si>
    <t>公付    勞保</t>
    <phoneticPr fontId="2" type="noConversion"/>
  </si>
  <si>
    <t>公付     職災</t>
    <phoneticPr fontId="2" type="noConversion"/>
  </si>
  <si>
    <t>公付     健保</t>
    <phoneticPr fontId="2" type="noConversion"/>
  </si>
  <si>
    <t>公付        勞退</t>
    <phoneticPr fontId="2" type="noConversion"/>
  </si>
  <si>
    <t>自付     勞保</t>
    <phoneticPr fontId="2" type="noConversion"/>
  </si>
  <si>
    <t>自付        健保</t>
    <phoneticPr fontId="2" type="noConversion"/>
  </si>
  <si>
    <t>自付     勞退</t>
    <phoneticPr fontId="2" type="noConversion"/>
  </si>
  <si>
    <t>備考</t>
    <phoneticPr fontId="2" type="noConversion"/>
  </si>
  <si>
    <t>用途說明</t>
  </si>
  <si>
    <t>生活津貼</t>
    <phoneticPr fontId="2" type="noConversion"/>
  </si>
  <si>
    <t xml:space="preserve"> </t>
    <phoneticPr fontId="2" type="noConversion"/>
  </si>
  <si>
    <t>申請人姓名</t>
    <phoneticPr fontId="2" type="noConversion"/>
  </si>
  <si>
    <t>所屬單位</t>
    <phoneticPr fontId="2" type="noConversion"/>
  </si>
  <si>
    <t>職稱</t>
    <phoneticPr fontId="2" type="noConversion"/>
  </si>
  <si>
    <t>事由</t>
    <phoneticPr fontId="2" type="noConversion"/>
  </si>
  <si>
    <t>檢附證件</t>
    <phoneticPr fontId="2" type="noConversion"/>
  </si>
  <si>
    <t>1.生育補助費</t>
    <phoneticPr fontId="2" type="noConversion"/>
  </si>
  <si>
    <t>1.出生證明</t>
    <phoneticPr fontId="2" type="noConversion"/>
  </si>
  <si>
    <t>2.結婚補助費</t>
    <phoneticPr fontId="2" type="noConversion"/>
  </si>
  <si>
    <t>2.結婚證書或謄本</t>
    <phoneticPr fontId="2" type="noConversion"/>
  </si>
  <si>
    <t>3.眷屬重病補助費</t>
    <phoneticPr fontId="2" type="noConversion"/>
  </si>
  <si>
    <t>3.診斷書醫院收費單據  張</t>
    <phoneticPr fontId="2" type="noConversion"/>
  </si>
  <si>
    <t>4.喪葬補助費</t>
    <phoneticPr fontId="2" type="noConversion"/>
  </si>
  <si>
    <t>4.死亡診斷書及關係證明文件</t>
    <phoneticPr fontId="2" type="noConversion"/>
  </si>
  <si>
    <t>請求補助金額</t>
    <phoneticPr fontId="2" type="noConversion"/>
  </si>
  <si>
    <t>月支薪俸額</t>
  </si>
  <si>
    <t>元，補助</t>
    <phoneticPr fontId="2" type="noConversion"/>
  </si>
  <si>
    <t>個月薪俸額。</t>
    <phoneticPr fontId="2" type="noConversion"/>
  </si>
  <si>
    <t>核准補助金額</t>
    <phoneticPr fontId="2" type="noConversion"/>
  </si>
  <si>
    <t>經領人</t>
    <phoneticPr fontId="2" type="noConversion"/>
  </si>
  <si>
    <t>中華民國    年  月  日</t>
    <phoneticPr fontId="2" type="noConversion"/>
  </si>
  <si>
    <r>
      <t>備註</t>
    </r>
    <r>
      <rPr>
        <sz val="14"/>
        <rFont val="新細明體"/>
        <family val="1"/>
        <charset val="136"/>
      </rPr>
      <t>：</t>
    </r>
    <phoneticPr fontId="2" type="noConversion"/>
  </si>
  <si>
    <r>
      <t>備註</t>
    </r>
    <r>
      <rPr>
        <sz val="14"/>
        <rFont val="新細明體"/>
        <family val="1"/>
        <charset val="136"/>
      </rPr>
      <t>：</t>
    </r>
    <phoneticPr fontId="2" type="noConversion"/>
  </si>
  <si>
    <r>
      <t>具領人</t>
    </r>
    <r>
      <rPr>
        <sz val="14"/>
        <rFont val="新細明體"/>
        <family val="1"/>
        <charset val="136"/>
      </rPr>
      <t>：</t>
    </r>
    <phoneticPr fontId="2" type="noConversion"/>
  </si>
  <si>
    <r>
      <t>身份證字號</t>
    </r>
    <r>
      <rPr>
        <sz val="12"/>
        <rFont val="新細明體"/>
        <family val="1"/>
        <charset val="136"/>
      </rPr>
      <t>：</t>
    </r>
    <phoneticPr fontId="2" type="noConversion"/>
  </si>
  <si>
    <r>
      <t>住址</t>
    </r>
    <r>
      <rPr>
        <sz val="14"/>
        <rFont val="新細明體"/>
        <family val="1"/>
        <charset val="136"/>
      </rPr>
      <t>：</t>
    </r>
    <phoneticPr fontId="2" type="noConversion"/>
  </si>
  <si>
    <t>蓋章</t>
    <phoneticPr fontId="2" type="noConversion"/>
  </si>
  <si>
    <t>裝</t>
    <phoneticPr fontId="2" type="noConversion"/>
  </si>
  <si>
    <t>訂</t>
    <phoneticPr fontId="2" type="noConversion"/>
  </si>
  <si>
    <t>線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</si>
  <si>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</si>
  <si>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</si>
  <si>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</si>
  <si>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</si>
  <si>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</si>
  <si>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</si>
  <si>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業務計畫</t>
    <phoneticPr fontId="2" type="noConversion"/>
  </si>
  <si>
    <t>工作計畫</t>
    <phoneticPr fontId="2" type="noConversion"/>
  </si>
  <si>
    <t>用途別</t>
    <phoneticPr fontId="2" type="noConversion"/>
  </si>
  <si>
    <t>業務單位</t>
    <phoneticPr fontId="2" type="noConversion"/>
  </si>
  <si>
    <t>機關長官</t>
    <phoneticPr fontId="2" type="noConversion"/>
  </si>
  <si>
    <t>承辦人</t>
    <phoneticPr fontId="2" type="noConversion"/>
  </si>
  <si>
    <t xml:space="preserve">  憑           證         黏         貼         線</t>
    <phoneticPr fontId="2" type="noConversion"/>
  </si>
  <si>
    <t>講師姓名</t>
    <phoneticPr fontId="2" type="noConversion"/>
  </si>
  <si>
    <t>任職機關</t>
    <phoneticPr fontId="2" type="noConversion"/>
  </si>
  <si>
    <t>日期</t>
    <phoneticPr fontId="2" type="noConversion"/>
  </si>
  <si>
    <t>起訖時間</t>
    <phoneticPr fontId="2" type="noConversion"/>
  </si>
  <si>
    <t>總計     金額</t>
    <phoneticPr fontId="2" type="noConversion"/>
  </si>
  <si>
    <t>簽章</t>
    <phoneticPr fontId="2" type="noConversion"/>
  </si>
  <si>
    <t>總計</t>
    <phoneticPr fontId="2" type="noConversion"/>
  </si>
  <si>
    <t>身分證字號</t>
    <phoneticPr fontId="2" type="noConversion"/>
  </si>
  <si>
    <t>戶籍住址</t>
    <phoneticPr fontId="2" type="noConversion"/>
  </si>
  <si>
    <t>每小時 加班費</t>
    <phoneticPr fontId="2" type="noConversion"/>
  </si>
  <si>
    <t>加班時數</t>
    <phoneticPr fontId="2" type="noConversion"/>
  </si>
  <si>
    <t>應領     金額</t>
    <phoneticPr fontId="2" type="noConversion"/>
  </si>
  <si>
    <t>簽章（備註）</t>
    <phoneticPr fontId="2" type="noConversion"/>
  </si>
  <si>
    <t>本俸</t>
    <phoneticPr fontId="2" type="noConversion"/>
  </si>
  <si>
    <t>專業加給</t>
    <phoneticPr fontId="2" type="noConversion"/>
  </si>
  <si>
    <t>主管加給</t>
    <phoneticPr fontId="2" type="noConversion"/>
  </si>
  <si>
    <t>總  　　　  計</t>
    <phoneticPr fontId="2" type="noConversion"/>
  </si>
  <si>
    <t>裝                        訂                         線</t>
    <phoneticPr fontId="2" type="noConversion"/>
  </si>
  <si>
    <t>子女姓名</t>
    <phoneticPr fontId="2" type="noConversion"/>
  </si>
  <si>
    <t>就讀學校</t>
    <phoneticPr fontId="2" type="noConversion"/>
  </si>
  <si>
    <t>年制</t>
    <phoneticPr fontId="2" type="noConversion"/>
  </si>
  <si>
    <t>年級</t>
    <phoneticPr fontId="2" type="noConversion"/>
  </si>
  <si>
    <t>部別</t>
    <phoneticPr fontId="2" type="noConversion"/>
  </si>
  <si>
    <t>證明文件</t>
    <phoneticPr fontId="2" type="noConversion"/>
  </si>
  <si>
    <t>申請補         助金額</t>
    <phoneticPr fontId="2" type="noConversion"/>
  </si>
  <si>
    <t>日間</t>
    <phoneticPr fontId="2" type="noConversion"/>
  </si>
  <si>
    <t>夜間</t>
    <phoneticPr fontId="2" type="noConversion"/>
  </si>
  <si>
    <t>中華民國    年   月   日</t>
    <phoneticPr fontId="2" type="noConversion"/>
  </si>
  <si>
    <t>子女教育補助費</t>
    <phoneticPr fontId="2" type="noConversion"/>
  </si>
  <si>
    <t>裝</t>
    <phoneticPr fontId="2" type="noConversion"/>
  </si>
  <si>
    <t>定</t>
    <phoneticPr fontId="2" type="noConversion"/>
  </si>
  <si>
    <t>線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</si>
  <si>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</si>
  <si>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</si>
  <si>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</si>
  <si>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</si>
  <si>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</si>
  <si>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</si>
  <si>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業務計畫</t>
    <phoneticPr fontId="2" type="noConversion"/>
  </si>
  <si>
    <t>預借薪津</t>
    <phoneticPr fontId="2" type="noConversion"/>
  </si>
  <si>
    <t>預借薪津</t>
    <phoneticPr fontId="2" type="noConversion"/>
  </si>
  <si>
    <t>工作計畫</t>
    <phoneticPr fontId="2" type="noConversion"/>
  </si>
  <si>
    <t>用途別</t>
    <phoneticPr fontId="2" type="noConversion"/>
  </si>
  <si>
    <t>會計室</t>
    <phoneticPr fontId="2" type="noConversion"/>
  </si>
  <si>
    <t>機關長官</t>
    <phoneticPr fontId="2" type="noConversion"/>
  </si>
  <si>
    <t>申請人</t>
    <phoneticPr fontId="2" type="noConversion"/>
  </si>
  <si>
    <t>1.所請預借薪津</t>
    <phoneticPr fontId="2" type="noConversion"/>
  </si>
  <si>
    <t xml:space="preserve">        元，經核尚符</t>
    <phoneticPr fontId="2" type="noConversion"/>
  </si>
  <si>
    <t>2.擬同意預借      元</t>
    <phoneticPr fontId="2" type="noConversion"/>
  </si>
  <si>
    <t xml:space="preserve">  分    期攤還</t>
    <phoneticPr fontId="2" type="noConversion"/>
  </si>
  <si>
    <t xml:space="preserve">  憑           證         黏         貼         線</t>
    <phoneticPr fontId="2" type="noConversion"/>
  </si>
  <si>
    <t>中華民國   年   月   日</t>
    <phoneticPr fontId="2" type="noConversion"/>
  </si>
  <si>
    <t>課室別</t>
    <phoneticPr fontId="2" type="noConversion"/>
  </si>
  <si>
    <t>職別</t>
    <phoneticPr fontId="2" type="noConversion"/>
  </si>
  <si>
    <t>姓名</t>
    <phoneticPr fontId="2" type="noConversion"/>
  </si>
  <si>
    <t>借支事由</t>
    <phoneticPr fontId="2" type="noConversion"/>
  </si>
  <si>
    <t>每月應支薪津總額</t>
    <phoneticPr fontId="2" type="noConversion"/>
  </si>
  <si>
    <t>已借支薪津總額</t>
    <phoneticPr fontId="2" type="noConversion"/>
  </si>
  <si>
    <t>本次擬預借薪津金額</t>
    <phoneticPr fontId="2" type="noConversion"/>
  </si>
  <si>
    <t>預定清理期限</t>
    <phoneticPr fontId="2" type="noConversion"/>
  </si>
  <si>
    <t>至民國   年   月止分  期攤還</t>
    <phoneticPr fontId="2" type="noConversion"/>
  </si>
  <si>
    <t>保證人     簽章</t>
    <phoneticPr fontId="2" type="noConversion"/>
  </si>
  <si>
    <t>領        據</t>
    <phoneticPr fontId="2" type="noConversion"/>
  </si>
  <si>
    <t>茲收到</t>
    <phoneticPr fontId="2" type="noConversion"/>
  </si>
  <si>
    <t xml:space="preserve">計新台幣      萬   仟   佰   拾   元整  </t>
    <phoneticPr fontId="2" type="noConversion"/>
  </si>
  <si>
    <t>借款人：</t>
  </si>
  <si>
    <t>簽章</t>
  </si>
  <si>
    <t>主管</t>
    <phoneticPr fontId="2" type="noConversion"/>
  </si>
  <si>
    <t xml:space="preserve">1.所請預借      費  </t>
    <phoneticPr fontId="2" type="noConversion"/>
  </si>
  <si>
    <t>總計</t>
    <phoneticPr fontId="2" type="noConversion"/>
  </si>
  <si>
    <t>所屬       單位</t>
    <phoneticPr fontId="2" type="noConversion"/>
  </si>
  <si>
    <t>公差人  姓名</t>
    <phoneticPr fontId="2" type="noConversion"/>
  </si>
  <si>
    <t>官等</t>
    <phoneticPr fontId="2" type="noConversion"/>
  </si>
  <si>
    <t>職務人         代理人</t>
    <phoneticPr fontId="2" type="noConversion"/>
  </si>
  <si>
    <t>出差      事由</t>
    <phoneticPr fontId="2" type="noConversion"/>
  </si>
  <si>
    <t>月</t>
    <phoneticPr fontId="2" type="noConversion"/>
  </si>
  <si>
    <t>日</t>
    <phoneticPr fontId="2" type="noConversion"/>
  </si>
  <si>
    <t>出差路程</t>
    <phoneticPr fontId="2" type="noConversion"/>
  </si>
  <si>
    <t>備註</t>
    <phoneticPr fontId="2" type="noConversion"/>
  </si>
  <si>
    <t xml:space="preserve">  </t>
    <phoneticPr fontId="2" type="noConversion"/>
  </si>
  <si>
    <t>出差人</t>
    <phoneticPr fontId="2" type="noConversion"/>
  </si>
  <si>
    <t>人事室登記</t>
    <phoneticPr fontId="2" type="noConversion"/>
  </si>
  <si>
    <t xml:space="preserve">          二、代理公差人以代理一人為限，臨時人員不得代理委任以上職務。</t>
    <phoneticPr fontId="2" type="noConversion"/>
  </si>
  <si>
    <t>公差證第               號</t>
    <phoneticPr fontId="2" type="noConversion"/>
  </si>
  <si>
    <t xml:space="preserve">          三、本聯送人事存查。</t>
    <phoneticPr fontId="2" type="noConversion"/>
  </si>
  <si>
    <t>出差         事由</t>
    <phoneticPr fontId="2" type="noConversion"/>
  </si>
  <si>
    <t>預借旅費</t>
    <phoneticPr fontId="2" type="noConversion"/>
  </si>
  <si>
    <t>出差工作紀要</t>
    <phoneticPr fontId="2" type="noConversion"/>
  </si>
  <si>
    <t>-</t>
    <phoneticPr fontId="2" type="noConversion"/>
  </si>
  <si>
    <t>人事</t>
    <phoneticPr fontId="2" type="noConversion"/>
  </si>
  <si>
    <t xml:space="preserve">          二、應於返所後七日內檢同單據聯同本單送人事銷差。</t>
    <phoneticPr fontId="2" type="noConversion"/>
  </si>
  <si>
    <t>公差證第             號</t>
    <phoneticPr fontId="2" type="noConversion"/>
  </si>
  <si>
    <t xml:space="preserve">          三、本表黏貼於出差報告表。</t>
    <phoneticPr fontId="2" type="noConversion"/>
  </si>
  <si>
    <t>編號</t>
    <phoneticPr fontId="2" type="noConversion"/>
  </si>
  <si>
    <t>姓名</t>
    <phoneticPr fontId="2" type="noConversion"/>
  </si>
  <si>
    <t>大學暨獨立學院</t>
    <phoneticPr fontId="2" type="noConversion"/>
  </si>
  <si>
    <t>五專後二年及二、三專</t>
    <phoneticPr fontId="2" type="noConversion"/>
  </si>
  <si>
    <t>高中、綜合高中</t>
    <phoneticPr fontId="2" type="noConversion"/>
  </si>
  <si>
    <t>高職</t>
    <phoneticPr fontId="2" type="noConversion"/>
  </si>
  <si>
    <t>國中</t>
    <phoneticPr fontId="2" type="noConversion"/>
  </si>
  <si>
    <t>國小</t>
    <phoneticPr fontId="2" type="noConversion"/>
  </si>
  <si>
    <t>合計</t>
    <phoneticPr fontId="2" type="noConversion"/>
  </si>
  <si>
    <t>簽章</t>
    <phoneticPr fontId="2" type="noConversion"/>
  </si>
  <si>
    <t>公立</t>
    <phoneticPr fontId="2" type="noConversion"/>
  </si>
  <si>
    <t>私立</t>
    <phoneticPr fontId="2" type="noConversion"/>
  </si>
  <si>
    <t>夜間部</t>
    <phoneticPr fontId="2" type="noConversion"/>
  </si>
  <si>
    <t>自給自足班</t>
    <phoneticPr fontId="2" type="noConversion"/>
  </si>
  <si>
    <t>實用技能班</t>
    <phoneticPr fontId="2" type="noConversion"/>
  </si>
  <si>
    <t>公私立</t>
    <phoneticPr fontId="2" type="noConversion"/>
  </si>
  <si>
    <t>講師姓名</t>
    <phoneticPr fontId="2" type="noConversion"/>
  </si>
  <si>
    <t>任職機關</t>
    <phoneticPr fontId="2" type="noConversion"/>
  </si>
  <si>
    <t>住宿費</t>
    <phoneticPr fontId="2" type="noConversion"/>
  </si>
  <si>
    <t>總計金額</t>
    <phoneticPr fontId="2" type="noConversion"/>
  </si>
  <si>
    <t>簽章</t>
    <phoneticPr fontId="2" type="noConversion"/>
  </si>
  <si>
    <t>身分證字號</t>
    <phoneticPr fontId="2" type="noConversion"/>
  </si>
  <si>
    <t>戶籍住址</t>
    <phoneticPr fontId="2" type="noConversion"/>
  </si>
  <si>
    <t>業務單位</t>
    <phoneticPr fontId="2" type="noConversion"/>
  </si>
  <si>
    <t>驗收(證明)</t>
    <phoneticPr fontId="2" type="noConversion"/>
  </si>
  <si>
    <t>驗收或證明</t>
    <phoneticPr fontId="2" type="noConversion"/>
  </si>
  <si>
    <t>總務處</t>
    <phoneticPr fontId="2" type="noConversion"/>
  </si>
  <si>
    <t>憑證黏貼用紙</t>
  </si>
  <si>
    <t>憑證黏貼用紙</t>
    <phoneticPr fontId="2" type="noConversion"/>
  </si>
  <si>
    <t>員工預借薪津申請單</t>
    <phoneticPr fontId="2" type="noConversion"/>
  </si>
  <si>
    <t>預借薪津</t>
  </si>
  <si>
    <t xml:space="preserve">  學年度第   學期員工子女教育補助費申請表</t>
  </si>
  <si>
    <t>員工子女教育補助費</t>
    <phoneticPr fontId="2" type="noConversion"/>
  </si>
  <si>
    <t>預借金額</t>
    <phoneticPr fontId="2" type="noConversion"/>
  </si>
  <si>
    <t>補(退)          差額</t>
    <phoneticPr fontId="2" type="noConversion"/>
  </si>
  <si>
    <t>生活津貼申請表</t>
  </si>
  <si>
    <t>生活津貼</t>
    <phoneticPr fontId="2" type="noConversion"/>
  </si>
  <si>
    <t>預借各項費用請示單</t>
  </si>
  <si>
    <t xml:space="preserve">  年  月份業務加班費印領清冊</t>
  </si>
  <si>
    <t>經辦人</t>
    <phoneticPr fontId="2" type="noConversion"/>
  </si>
  <si>
    <t>業務主管</t>
    <phoneticPr fontId="2" type="noConversion"/>
  </si>
  <si>
    <t>主管</t>
    <phoneticPr fontId="2" type="noConversion"/>
  </si>
  <si>
    <t>承辦人</t>
    <phoneticPr fontId="2" type="noConversion"/>
  </si>
  <si>
    <r>
      <t>中華民國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日</t>
    </r>
    <phoneticPr fontId="2" type="noConversion"/>
  </si>
  <si>
    <t>裝</t>
    <phoneticPr fontId="2" type="noConversion"/>
  </si>
  <si>
    <t>訂</t>
    <phoneticPr fontId="2" type="noConversion"/>
  </si>
  <si>
    <t>線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</si>
  <si>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</si>
  <si>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</si>
  <si>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</si>
  <si>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</si>
  <si>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</si>
  <si>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業務單位</t>
    <phoneticPr fontId="2" type="noConversion"/>
  </si>
  <si>
    <t>機關長官</t>
    <phoneticPr fontId="2" type="noConversion"/>
  </si>
  <si>
    <t>承辦人</t>
    <phoneticPr fontId="2" type="noConversion"/>
  </si>
  <si>
    <t xml:space="preserve">  憑           證         黏         貼         線</t>
    <phoneticPr fontId="2" type="noConversion"/>
  </si>
  <si>
    <t>會計室</t>
    <phoneticPr fontId="2" type="noConversion"/>
  </si>
  <si>
    <t>職別</t>
    <phoneticPr fontId="2" type="noConversion"/>
  </si>
  <si>
    <t>勞退提撥</t>
    <phoneticPr fontId="2" type="noConversion"/>
  </si>
  <si>
    <t>用途別</t>
  </si>
  <si>
    <t>科目名稱</t>
  </si>
  <si>
    <t>薪資</t>
    <phoneticPr fontId="2" type="noConversion"/>
  </si>
  <si>
    <t>政府負擔</t>
    <phoneticPr fontId="2" type="noConversion"/>
  </si>
  <si>
    <t>月份</t>
    <phoneticPr fontId="2" type="noConversion"/>
  </si>
  <si>
    <t>時數</t>
    <phoneticPr fontId="2" type="noConversion"/>
  </si>
  <si>
    <t>單價</t>
    <phoneticPr fontId="2" type="noConversion"/>
  </si>
  <si>
    <t>健保費</t>
    <phoneticPr fontId="2" type="noConversion"/>
  </si>
  <si>
    <t>勞保費</t>
    <phoneticPr fontId="2" type="noConversion"/>
  </si>
  <si>
    <t>月</t>
    <phoneticPr fontId="2" type="noConversion"/>
  </si>
  <si>
    <t>代扣款</t>
    <phoneticPr fontId="2" type="noConversion"/>
  </si>
  <si>
    <t>健保費</t>
    <phoneticPr fontId="2" type="noConversion"/>
  </si>
  <si>
    <t>勞保費</t>
    <phoneticPr fontId="2" type="noConversion"/>
  </si>
  <si>
    <t>小計</t>
    <phoneticPr fontId="2" type="noConversion"/>
  </si>
  <si>
    <t>實領金額</t>
    <phoneticPr fontId="2" type="noConversion"/>
  </si>
  <si>
    <t>簽章</t>
    <phoneticPr fontId="2" type="noConversion"/>
  </si>
  <si>
    <t>核准文號：</t>
    <phoneticPr fontId="2" type="noConversion"/>
  </si>
  <si>
    <t>薪資</t>
    <phoneticPr fontId="2" type="noConversion"/>
  </si>
  <si>
    <t>自付      勞保</t>
    <phoneticPr fontId="2" type="noConversion"/>
  </si>
  <si>
    <t>自付
勞保</t>
    <phoneticPr fontId="2" type="noConversion"/>
  </si>
  <si>
    <t>自付
健保</t>
    <phoneticPr fontId="2" type="noConversion"/>
  </si>
  <si>
    <t>公付勞保</t>
    <phoneticPr fontId="2" type="noConversion"/>
  </si>
  <si>
    <t>公付健保</t>
    <phoneticPr fontId="2" type="noConversion"/>
  </si>
  <si>
    <t>公提勞退</t>
    <phoneticPr fontId="2" type="noConversion"/>
  </si>
  <si>
    <t>應付總額</t>
    <phoneticPr fontId="2" type="noConversion"/>
  </si>
  <si>
    <t>其他代
扣款</t>
    <phoneticPr fontId="2" type="noConversion"/>
  </si>
  <si>
    <t>實領總額</t>
    <phoneticPr fontId="2" type="noConversion"/>
  </si>
  <si>
    <t>合計</t>
    <phoneticPr fontId="2" type="noConversion"/>
  </si>
  <si>
    <t>本俸</t>
    <phoneticPr fontId="2" type="noConversion"/>
  </si>
  <si>
    <t>總計</t>
    <phoneticPr fontId="2" type="noConversion"/>
  </si>
  <si>
    <t>印領清冊</t>
    <phoneticPr fontId="2" type="noConversion"/>
  </si>
  <si>
    <t>業務計畫</t>
    <phoneticPr fontId="2" type="noConversion"/>
  </si>
  <si>
    <t>工作計畫</t>
    <phoneticPr fontId="2" type="noConversion"/>
  </si>
  <si>
    <t>印領清冊</t>
    <phoneticPr fontId="2" type="noConversion"/>
  </si>
  <si>
    <t>職別</t>
    <phoneticPr fontId="2" type="noConversion"/>
  </si>
  <si>
    <t>姓名</t>
    <phoneticPr fontId="2" type="noConversion"/>
  </si>
  <si>
    <t>薪資</t>
    <phoneticPr fontId="2" type="noConversion"/>
  </si>
  <si>
    <t>政府負擔</t>
    <phoneticPr fontId="2" type="noConversion"/>
  </si>
  <si>
    <t>合計</t>
    <phoneticPr fontId="2" type="noConversion"/>
  </si>
  <si>
    <t>月份</t>
    <phoneticPr fontId="2" type="noConversion"/>
  </si>
  <si>
    <t>小計</t>
    <phoneticPr fontId="2" type="noConversion"/>
  </si>
  <si>
    <t>勞退提撥</t>
    <phoneticPr fontId="2" type="noConversion"/>
  </si>
  <si>
    <t>健保費</t>
    <phoneticPr fontId="2" type="noConversion"/>
  </si>
  <si>
    <t>勞保費</t>
    <phoneticPr fontId="2" type="noConversion"/>
  </si>
  <si>
    <t>月</t>
    <phoneticPr fontId="2" type="noConversion"/>
  </si>
  <si>
    <t>實領金額</t>
    <phoneticPr fontId="2" type="noConversion"/>
  </si>
  <si>
    <t>簽章</t>
    <phoneticPr fontId="2" type="noConversion"/>
  </si>
  <si>
    <t>總計</t>
    <phoneticPr fontId="2" type="noConversion"/>
  </si>
  <si>
    <t>本俸</t>
    <phoneticPr fontId="2" type="noConversion"/>
  </si>
  <si>
    <t>公提勞退</t>
    <phoneticPr fontId="2" type="noConversion"/>
  </si>
  <si>
    <t>公付健保</t>
    <phoneticPr fontId="2" type="noConversion"/>
  </si>
  <si>
    <t>公付勞保</t>
    <phoneticPr fontId="2" type="noConversion"/>
  </si>
  <si>
    <t>應付總額</t>
    <phoneticPr fontId="2" type="noConversion"/>
  </si>
  <si>
    <t>自付
健保</t>
    <phoneticPr fontId="2" type="noConversion"/>
  </si>
  <si>
    <t>自付
勞保</t>
    <phoneticPr fontId="2" type="noConversion"/>
  </si>
  <si>
    <t>實領總額</t>
    <phoneticPr fontId="2" type="noConversion"/>
  </si>
  <si>
    <t>核准文號：</t>
    <phoneticPr fontId="2" type="noConversion"/>
  </si>
  <si>
    <t>臨時人員  年  月份薪資</t>
    <phoneticPr fontId="2" type="noConversion"/>
  </si>
  <si>
    <t>天數</t>
    <phoneticPr fontId="2" type="noConversion"/>
  </si>
  <si>
    <t>日薪</t>
    <phoneticPr fontId="2" type="noConversion"/>
  </si>
  <si>
    <t>交通費</t>
    <phoneticPr fontId="2" type="noConversion"/>
  </si>
  <si>
    <t>日期</t>
    <phoneticPr fontId="2" type="noConversion"/>
  </si>
  <si>
    <t>會計室</t>
    <phoneticPr fontId="2" type="noConversion"/>
  </si>
  <si>
    <t>總務(出納)</t>
    <phoneticPr fontId="2" type="noConversion"/>
  </si>
  <si>
    <t>約僱人員  年   月份薪資</t>
    <phoneticPr fontId="2" type="noConversion"/>
  </si>
  <si>
    <t>出納</t>
    <phoneticPr fontId="2" type="noConversion"/>
  </si>
  <si>
    <t>承辦人</t>
    <phoneticPr fontId="2" type="noConversion"/>
  </si>
  <si>
    <t>人事室或總務處</t>
    <phoneticPr fontId="2" type="noConversion"/>
  </si>
  <si>
    <t>勞健保管理</t>
    <phoneticPr fontId="2" type="noConversion"/>
  </si>
  <si>
    <t>勞健保管理</t>
    <phoneticPr fontId="2" type="noConversion"/>
  </si>
  <si>
    <t>出納</t>
    <phoneticPr fontId="2" type="noConversion"/>
  </si>
  <si>
    <t>簽章</t>
    <phoneticPr fontId="2" type="noConversion"/>
  </si>
  <si>
    <t>驗收(證明)</t>
    <phoneticPr fontId="2" type="noConversion"/>
  </si>
  <si>
    <t>人事室</t>
    <phoneticPr fontId="2" type="noConversion"/>
  </si>
  <si>
    <t>節數</t>
    <phoneticPr fontId="2" type="noConversion"/>
  </si>
  <si>
    <t>每節 鐘點費</t>
    <phoneticPr fontId="2" type="noConversion"/>
  </si>
  <si>
    <t>總務(出納)</t>
  </si>
  <si>
    <t>申請單位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</si>
  <si>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</si>
  <si>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r>
      <t xml:space="preserve">   </t>
    </r>
    <r>
      <rPr>
        <sz val="14"/>
        <rFont val="標楷體"/>
        <family val="4"/>
        <charset val="136"/>
      </rPr>
      <t>充實行政人力約用人員</t>
    </r>
    <r>
      <rPr>
        <sz val="14"/>
        <rFont val="Times New Roman"/>
        <family val="1"/>
      </rPr>
      <t>104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8-9</t>
    </r>
    <r>
      <rPr>
        <sz val="14"/>
        <rFont val="標楷體"/>
        <family val="4"/>
        <charset val="136"/>
      </rPr>
      <t>月薪資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含政府負擔</t>
    </r>
    <r>
      <rPr>
        <sz val="14"/>
        <rFont val="Times New Roman"/>
        <family val="1"/>
      </rPr>
      <t>)</t>
    </r>
    <phoneticPr fontId="2" type="noConversion"/>
  </si>
  <si>
    <t>花蓮縣吉安鄉吉安國民小學</t>
    <phoneticPr fontId="2" type="noConversion"/>
  </si>
  <si>
    <t>花蓮縣  國民小學出差旅費</t>
    <phoneticPr fontId="2" type="noConversion"/>
  </si>
  <si>
    <t>花蓮縣吉安鄉吉安國民小學</t>
    <phoneticPr fontId="2" type="noConversion"/>
  </si>
  <si>
    <t>花蓮縣吉安鄉吉安國民小學○○學年度第○學期子女教育補助費預借申請表</t>
    <phoneticPr fontId="2" type="noConversion"/>
  </si>
  <si>
    <t>花蓮縣吉安鄉吉安國民小學   學年度第   學期子女教育補助費預借申請表</t>
    <phoneticPr fontId="2" type="noConversion"/>
  </si>
  <si>
    <t>花蓮縣吉安鄉吉安國民小學黏貼憑證用紙</t>
    <phoneticPr fontId="2" type="noConversion"/>
  </si>
  <si>
    <r>
      <t>花蓮縣吉安鄉吉安國民小學員工出差單</t>
    </r>
    <r>
      <rPr>
        <sz val="18"/>
        <rFont val="Times New Roman"/>
        <family val="1"/>
      </rPr>
      <t xml:space="preserve">  </t>
    </r>
    <phoneticPr fontId="2" type="noConversion"/>
  </si>
  <si>
    <t>花蓮縣吉安鄉吉安國民小學員工出差報告表</t>
    <phoneticPr fontId="2" type="noConversion"/>
  </si>
  <si>
    <t>○○處(室)○○組</t>
    <phoneticPr fontId="2" type="noConversion"/>
  </si>
  <si>
    <t>裝</t>
    <phoneticPr fontId="2" type="noConversion"/>
  </si>
  <si>
    <t>訂</t>
    <phoneticPr fontId="2" type="noConversion"/>
  </si>
  <si>
    <t>線</t>
    <phoneticPr fontId="2" type="noConversion"/>
  </si>
  <si>
    <t>【保險及退離金專用】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</si>
  <si>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</si>
  <si>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</si>
  <si>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</si>
  <si>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</si>
  <si>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</si>
  <si>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</si>
  <si>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業務計畫</t>
    <phoneticPr fontId="2" type="noConversion"/>
  </si>
  <si>
    <t>工作計畫</t>
    <phoneticPr fontId="2" type="noConversion"/>
  </si>
  <si>
    <t>用途別</t>
    <phoneticPr fontId="2" type="noConversion"/>
  </si>
  <si>
    <r>
      <t>經辦人（薪資清冊編製單位</t>
    </r>
    <r>
      <rPr>
        <sz val="14"/>
        <color indexed="12"/>
        <rFont val="標楷體"/>
        <family val="4"/>
        <charset val="136"/>
      </rPr>
      <t>）</t>
    </r>
    <phoneticPr fontId="2" type="noConversion"/>
  </si>
  <si>
    <t>業務主管</t>
    <phoneticPr fontId="2" type="noConversion"/>
  </si>
  <si>
    <t>機關長官</t>
    <phoneticPr fontId="2" type="noConversion"/>
  </si>
  <si>
    <t xml:space="preserve">  憑           證         黏         貼         線</t>
    <phoneticPr fontId="2" type="noConversion"/>
  </si>
  <si>
    <t>員工保險及退離金經費動支申請表</t>
    <phoneticPr fontId="2" type="noConversion"/>
  </si>
  <si>
    <t>編號</t>
    <phoneticPr fontId="2" type="noConversion"/>
  </si>
  <si>
    <t>項目</t>
    <phoneticPr fontId="2" type="noConversion"/>
  </si>
  <si>
    <t>金額</t>
    <phoneticPr fontId="2" type="noConversion"/>
  </si>
  <si>
    <t>合計</t>
    <phoneticPr fontId="2" type="noConversion"/>
  </si>
  <si>
    <t>用途說明</t>
    <phoneticPr fontId="2" type="noConversion"/>
  </si>
  <si>
    <t>申請單位（薪資清冊編製單位）</t>
    <phoneticPr fontId="2" type="noConversion"/>
  </si>
  <si>
    <t>業務主管</t>
    <phoneticPr fontId="2" type="noConversion"/>
  </si>
  <si>
    <r>
      <t>花蓮縣吉安鄉吉安</t>
    </r>
    <r>
      <rPr>
        <sz val="16"/>
        <rFont val="標楷體"/>
        <family val="4"/>
        <charset val="136"/>
      </rPr>
      <t>國民小學</t>
    </r>
    <phoneticPr fontId="2" type="noConversion"/>
  </si>
  <si>
    <t>勞健保管理</t>
    <phoneticPr fontId="2" type="noConversion"/>
  </si>
  <si>
    <t>出納</t>
    <phoneticPr fontId="2" type="noConversion"/>
  </si>
  <si>
    <t>勞健保管理</t>
    <phoneticPr fontId="2" type="noConversion"/>
  </si>
  <si>
    <t>●逕付具領人或廠商　　　　　　　　　○款項已由　　　先行墊付　　○已預借費用
　　○電匯（請附存褶封面影本）　　　　　○存帳
　　○自領　　　　　　　　　　　　　　　○自領
　　●委託農會代繳</t>
    <phoneticPr fontId="2" type="noConversion"/>
  </si>
  <si>
    <t>主管</t>
    <phoneticPr fontId="2" type="noConversion"/>
  </si>
  <si>
    <t>總務處</t>
    <phoneticPr fontId="2" type="noConversion"/>
  </si>
  <si>
    <t>出納</t>
    <phoneticPr fontId="2" type="noConversion"/>
  </si>
  <si>
    <t>勞健保管理</t>
    <phoneticPr fontId="2" type="noConversion"/>
  </si>
  <si>
    <t>主管</t>
    <phoneticPr fontId="2" type="noConversion"/>
  </si>
  <si>
    <t>○○○獎勵金印領清冊</t>
    <phoneticPr fontId="2" type="noConversion"/>
  </si>
  <si>
    <t>人事室</t>
    <phoneticPr fontId="2" type="noConversion"/>
  </si>
  <si>
    <t>花蓮縣吉安鄉吉安國民小學</t>
    <phoneticPr fontId="2" type="noConversion"/>
  </si>
  <si>
    <t>領款
方式</t>
    <phoneticPr fontId="2" type="noConversion"/>
  </si>
  <si>
    <t>○電匯
○自領</t>
    <phoneticPr fontId="2" type="noConversion"/>
  </si>
  <si>
    <t>印領清冊</t>
    <phoneticPr fontId="2" type="noConversion"/>
  </si>
  <si>
    <t>○電匯
○自領</t>
    <phoneticPr fontId="2" type="noConversion"/>
  </si>
  <si>
    <t>政府
負擔</t>
    <phoneticPr fontId="2" type="noConversion"/>
  </si>
  <si>
    <t>代
扣
款</t>
    <phoneticPr fontId="2" type="noConversion"/>
  </si>
  <si>
    <t>辦理          訓練講師交通住宿費</t>
    <phoneticPr fontId="2" type="noConversion"/>
  </si>
  <si>
    <t xml:space="preserve">     月份          教學鐘點費</t>
    <phoneticPr fontId="2" type="noConversion"/>
  </si>
  <si>
    <t>勞健保管理</t>
    <phoneticPr fontId="2" type="noConversion"/>
  </si>
  <si>
    <t>出納</t>
    <phoneticPr fontId="2" type="noConversion"/>
  </si>
  <si>
    <t>總務處</t>
    <phoneticPr fontId="2" type="noConversion"/>
  </si>
  <si>
    <t>花蓮縣吉安鄉吉安國民小學</t>
    <phoneticPr fontId="2" type="noConversion"/>
  </si>
  <si>
    <t>憑證黏貼用紙</t>
    <phoneticPr fontId="2" type="noConversion"/>
  </si>
  <si>
    <t>花蓮縣吉安鄉吉安國民小學憑證黏貼用紙</t>
  </si>
  <si>
    <t>花蓮縣吉安鄉吉安國民小學憑證黏貼用紙</t>
    <phoneticPr fontId="2" type="noConversion"/>
  </si>
  <si>
    <t>○○○獎學金印領清冊</t>
    <phoneticPr fontId="2" type="noConversion"/>
  </si>
  <si>
    <t>簽名</t>
    <phoneticPr fontId="2" type="noConversion"/>
  </si>
  <si>
    <t>年級</t>
    <phoneticPr fontId="2" type="noConversion"/>
  </si>
  <si>
    <t>班級</t>
    <phoneticPr fontId="2" type="noConversion"/>
  </si>
  <si>
    <t>一</t>
    <phoneticPr fontId="2" type="noConversion"/>
  </si>
  <si>
    <t>二</t>
    <phoneticPr fontId="2" type="noConversion"/>
  </si>
  <si>
    <t>○○○</t>
    <phoneticPr fontId="2" type="noConversion"/>
  </si>
  <si>
    <t>會計室</t>
    <phoneticPr fontId="2" type="noConversion"/>
  </si>
  <si>
    <t>業務主管</t>
    <phoneticPr fontId="2" type="noConversion"/>
  </si>
  <si>
    <t>經辦人</t>
    <phoneticPr fontId="2" type="noConversion"/>
  </si>
  <si>
    <t>○○○獎學金</t>
    <phoneticPr fontId="2" type="noConversion"/>
  </si>
  <si>
    <t>花蓮縣吉安鄉吉安國民小學憑證黏貼用紙</t>
    <phoneticPr fontId="2" type="noConversion"/>
  </si>
  <si>
    <t>裝</t>
    <phoneticPr fontId="2" type="noConversion"/>
  </si>
  <si>
    <t>訂</t>
    <phoneticPr fontId="2" type="noConversion"/>
  </si>
  <si>
    <t>線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</si>
  <si>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</si>
  <si>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</si>
  <si>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</si>
  <si>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</si>
  <si>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</si>
  <si>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</si>
  <si>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業務計畫</t>
    <phoneticPr fontId="2" type="noConversion"/>
  </si>
  <si>
    <t>工作計畫</t>
    <phoneticPr fontId="2" type="noConversion"/>
  </si>
  <si>
    <t>用途別</t>
    <phoneticPr fontId="2" type="noConversion"/>
  </si>
  <si>
    <t>經辦人</t>
    <phoneticPr fontId="2" type="noConversion"/>
  </si>
  <si>
    <t>業務主管</t>
    <phoneticPr fontId="2" type="noConversion"/>
  </si>
  <si>
    <t>財產(物品)登記</t>
    <phoneticPr fontId="2" type="noConversion"/>
  </si>
  <si>
    <t>會計室</t>
    <phoneticPr fontId="2" type="noConversion"/>
  </si>
  <si>
    <t>機關長官</t>
    <phoneticPr fontId="2" type="noConversion"/>
  </si>
  <si>
    <r>
      <t>驗收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證明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人</t>
    </r>
    <phoneticPr fontId="2" type="noConversion"/>
  </si>
  <si>
    <r>
      <t>事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務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管</t>
    </r>
    <phoneticPr fontId="2" type="noConversion"/>
  </si>
  <si>
    <t xml:space="preserve">  憑           證         黏         貼         線</t>
    <phoneticPr fontId="2" type="noConversion"/>
  </si>
  <si>
    <t>花蓮縣吉安鄉吉安國民小學</t>
    <phoneticPr fontId="2" type="noConversion"/>
  </si>
  <si>
    <t>財物請購申請表</t>
    <phoneticPr fontId="2" type="noConversion"/>
  </si>
  <si>
    <t>編號</t>
    <phoneticPr fontId="2" type="noConversion"/>
  </si>
  <si>
    <t>品名(規格)</t>
    <phoneticPr fontId="2" type="noConversion"/>
  </si>
  <si>
    <t>單位</t>
    <phoneticPr fontId="2" type="noConversion"/>
  </si>
  <si>
    <t>數量</t>
    <phoneticPr fontId="2" type="noConversion"/>
  </si>
  <si>
    <t>單價</t>
    <phoneticPr fontId="2" type="noConversion"/>
  </si>
  <si>
    <t>總價</t>
    <phoneticPr fontId="2" type="noConversion"/>
  </si>
  <si>
    <t>合計</t>
    <phoneticPr fontId="2" type="noConversion"/>
  </si>
  <si>
    <t>申請單位</t>
    <phoneticPr fontId="2" type="noConversion"/>
  </si>
  <si>
    <t>總務處</t>
    <phoneticPr fontId="2" type="noConversion"/>
  </si>
  <si>
    <t>人事室</t>
    <phoneticPr fontId="2" type="noConversion"/>
  </si>
  <si>
    <t>會計室</t>
    <phoneticPr fontId="2" type="noConversion"/>
  </si>
  <si>
    <t>裝</t>
    <phoneticPr fontId="2" type="noConversion"/>
  </si>
  <si>
    <t>訂</t>
    <phoneticPr fontId="2" type="noConversion"/>
  </si>
  <si>
    <t>線</t>
    <phoneticPr fontId="2" type="noConversion"/>
  </si>
  <si>
    <t>花蓮縣吉安鄉吉安國民小學</t>
    <phoneticPr fontId="2" type="noConversion"/>
  </si>
  <si>
    <t>憑證黏貼用紙</t>
    <phoneticPr fontId="2" type="noConversion"/>
  </si>
  <si>
    <t>【二代健保專用】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</si>
  <si>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</si>
  <si>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</si>
  <si>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</si>
  <si>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</si>
  <si>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</si>
  <si>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</si>
  <si>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業務計畫</t>
    <phoneticPr fontId="2" type="noConversion"/>
  </si>
  <si>
    <t>工作計畫</t>
    <phoneticPr fontId="2" type="noConversion"/>
  </si>
  <si>
    <t>用途別</t>
    <phoneticPr fontId="2" type="noConversion"/>
  </si>
  <si>
    <t>經辦人</t>
    <phoneticPr fontId="2" type="noConversion"/>
  </si>
  <si>
    <t>總務處</t>
    <phoneticPr fontId="2" type="noConversion"/>
  </si>
  <si>
    <t>會計室</t>
    <phoneticPr fontId="2" type="noConversion"/>
  </si>
  <si>
    <t>機關長官</t>
    <phoneticPr fontId="2" type="noConversion"/>
  </si>
  <si>
    <t>勞健保管理</t>
    <phoneticPr fontId="2" type="noConversion"/>
  </si>
  <si>
    <t>主管</t>
    <phoneticPr fontId="2" type="noConversion"/>
  </si>
  <si>
    <t xml:space="preserve">  憑           證         黏         貼         線</t>
    <phoneticPr fontId="2" type="noConversion"/>
  </si>
  <si>
    <r>
      <t>花蓮縣吉安鄉吉安</t>
    </r>
    <r>
      <rPr>
        <sz val="16"/>
        <rFont val="標楷體"/>
        <family val="4"/>
        <charset val="136"/>
      </rPr>
      <t>國民小學</t>
    </r>
    <phoneticPr fontId="2" type="noConversion"/>
  </si>
  <si>
    <t>員工保險及退離金經費動支申請表</t>
    <phoneticPr fontId="2" type="noConversion"/>
  </si>
  <si>
    <t>編號</t>
    <phoneticPr fontId="2" type="noConversion"/>
  </si>
  <si>
    <t>項目</t>
    <phoneticPr fontId="2" type="noConversion"/>
  </si>
  <si>
    <t>合計</t>
    <phoneticPr fontId="2" type="noConversion"/>
  </si>
  <si>
    <t>○逕付具領人或廠商　　　　　　　　　○款項已由　　　先行墊付　　○已預借費用
　　○電匯（請附存褶封面影本）　　　　　○存帳
　　○自領　　　　　　　　　　　　　　　○自領
　　○委託農會代繳</t>
    <phoneticPr fontId="2" type="noConversion"/>
  </si>
  <si>
    <t>○電匯
○自領</t>
    <phoneticPr fontId="2" type="noConversion"/>
  </si>
  <si>
    <t>○逕付具領人　　　　　　　　　　　　○款項由　　　　　代為轉發　  　○已預借費用
　　○電匯（請附存褶封面影本）　　　　　○存帳
　　○自領　　　　　　　　　　　　　　　○自領</t>
    <phoneticPr fontId="2" type="noConversion"/>
  </si>
  <si>
    <t>　　　　　　　　　　　　　　　　　○款項已由　　　　　先行墊付　　　○已預借費用
　　　　　　　　　　　　　　　　　　　○存帳
　　　　　　　　　　　　　　　　　　　○自領</t>
    <phoneticPr fontId="2" type="noConversion"/>
  </si>
  <si>
    <t>元</t>
    <phoneticPr fontId="2" type="noConversion"/>
  </si>
  <si>
    <t>○逕付具領人或廠商　　　　　　　　　○款項已由　＊＊＊　先行墊付　　　　○已預借費用
　　○電匯（請附存褶封面影本）　　　　　○存帳
　　○自領　　　　　　　　　　　　　　　○自領</t>
    <phoneticPr fontId="2" type="noConversion"/>
  </si>
  <si>
    <t>總務處</t>
    <phoneticPr fontId="2" type="noConversion"/>
  </si>
  <si>
    <t>出納</t>
    <phoneticPr fontId="2" type="noConversion"/>
  </si>
  <si>
    <t>主管</t>
    <phoneticPr fontId="2" type="noConversion"/>
  </si>
  <si>
    <t>印領清冊</t>
    <phoneticPr fontId="2" type="noConversion"/>
  </si>
  <si>
    <t>辦理           講師鐘點費</t>
    <phoneticPr fontId="2" type="noConversion"/>
  </si>
  <si>
    <t>注意事項：一、出差時間、行程應連續不斷。如有間斷應另行填單申請，本表不敷填寫時，應用另紙接上。</t>
    <phoneticPr fontId="2" type="noConversion"/>
  </si>
  <si>
    <t>花蓮縣吉安鄉吉安國民小學</t>
    <phoneticPr fontId="2" type="noConversion"/>
  </si>
  <si>
    <t>印領清冊附於後</t>
    <phoneticPr fontId="2" type="noConversion"/>
  </si>
  <si>
    <t>(事由)</t>
    <phoneticPr fontId="2" type="noConversion"/>
  </si>
  <si>
    <t>領據附於後</t>
    <phoneticPr fontId="2" type="noConversion"/>
  </si>
  <si>
    <t>總務處</t>
    <phoneticPr fontId="2" type="noConversion"/>
  </si>
  <si>
    <t>出納</t>
    <phoneticPr fontId="2" type="noConversion"/>
  </si>
  <si>
    <t>主管</t>
    <phoneticPr fontId="2" type="noConversion"/>
  </si>
  <si>
    <t>會計室</t>
    <phoneticPr fontId="2" type="noConversion"/>
  </si>
  <si>
    <t>機關首長</t>
    <phoneticPr fontId="2" type="noConversion"/>
  </si>
  <si>
    <t>總務處</t>
    <phoneticPr fontId="2" type="noConversion"/>
  </si>
  <si>
    <t>支　　出　　憑　　證　　簿</t>
    <phoneticPr fontId="2" type="noConversion"/>
  </si>
  <si>
    <t>憑證自第　　　號起至第　　　號止</t>
    <phoneticPr fontId="2" type="noConversion"/>
  </si>
  <si>
    <t>中華民國    年    月份</t>
    <phoneticPr fontId="2" type="noConversion"/>
  </si>
  <si>
    <t>採購名稱及付款項目</t>
    <phoneticPr fontId="2" type="noConversion"/>
  </si>
  <si>
    <t>01</t>
    <phoneticPr fontId="2" type="noConversion"/>
  </si>
  <si>
    <t>19</t>
    <phoneticPr fontId="2" type="noConversion"/>
  </si>
  <si>
    <t>02</t>
  </si>
  <si>
    <t>20</t>
  </si>
  <si>
    <t>03</t>
  </si>
  <si>
    <t>21</t>
  </si>
  <si>
    <t>04</t>
  </si>
  <si>
    <t>22</t>
  </si>
  <si>
    <t>05</t>
  </si>
  <si>
    <t>23</t>
  </si>
  <si>
    <t>06</t>
  </si>
  <si>
    <t>24</t>
  </si>
  <si>
    <t>07</t>
  </si>
  <si>
    <t>25</t>
  </si>
  <si>
    <t>08</t>
  </si>
  <si>
    <t>26</t>
  </si>
  <si>
    <t>09</t>
  </si>
  <si>
    <t>27</t>
  </si>
  <si>
    <t>10</t>
  </si>
  <si>
    <t>28</t>
  </si>
  <si>
    <t>11</t>
  </si>
  <si>
    <t>29</t>
  </si>
  <si>
    <t>12</t>
  </si>
  <si>
    <t>30</t>
  </si>
  <si>
    <t>13</t>
  </si>
  <si>
    <t>31</t>
  </si>
  <si>
    <t>14</t>
  </si>
  <si>
    <t>32</t>
  </si>
  <si>
    <t>15</t>
  </si>
  <si>
    <t>33</t>
  </si>
  <si>
    <t>16</t>
  </si>
  <si>
    <t>34</t>
  </si>
  <si>
    <t>17</t>
  </si>
  <si>
    <t>35</t>
  </si>
  <si>
    <t>18</t>
  </si>
  <si>
    <t>合計新台幣</t>
    <phoneticPr fontId="2" type="noConversion"/>
  </si>
  <si>
    <t xml:space="preserve">    拾   萬    仟   佰    拾   元整</t>
    <phoneticPr fontId="2" type="noConversion"/>
  </si>
  <si>
    <t>花蓮縣吉安鄉吉安國民小學</t>
    <phoneticPr fontId="2" type="noConversion"/>
  </si>
  <si>
    <r>
      <t>　</t>
    </r>
    <r>
      <rPr>
        <u/>
        <sz val="14"/>
        <rFont val="標楷體"/>
        <family val="4"/>
        <charset val="136"/>
      </rPr>
      <t>業務計畫科目：CF9014-109年全民運動會</t>
    </r>
    <phoneticPr fontId="2" type="noConversion"/>
  </si>
  <si>
    <t>代理教師</t>
    <phoneticPr fontId="2" type="noConversion"/>
  </si>
  <si>
    <t>本薪</t>
    <phoneticPr fontId="2" type="noConversion"/>
  </si>
  <si>
    <t>學術研究費</t>
    <phoneticPr fontId="2" type="noConversion"/>
  </si>
  <si>
    <t>應付代收款</t>
    <phoneticPr fontId="2" type="noConversion"/>
  </si>
  <si>
    <t>CC9077</t>
    <phoneticPr fontId="2" type="noConversion"/>
  </si>
  <si>
    <t xml:space="preserve">110年4月份編置外合理增置員額代理教師薪資 </t>
    <phoneticPr fontId="2" type="noConversion"/>
  </si>
  <si>
    <t>編置外合理增置員額</t>
    <phoneticPr fontId="2" type="noConversion"/>
  </si>
  <si>
    <t>532國民小學教育</t>
    <phoneticPr fontId="2" type="noConversion"/>
  </si>
  <si>
    <t>各校經常門分支計畫</t>
    <phoneticPr fontId="2" type="noConversion"/>
  </si>
  <si>
    <t>321辦公用品</t>
    <phoneticPr fontId="2" type="noConversion"/>
  </si>
  <si>
    <t>6號線槽</t>
    <phoneticPr fontId="2" type="noConversion"/>
  </si>
  <si>
    <t>2號線槽</t>
    <phoneticPr fontId="2" type="noConversion"/>
  </si>
  <si>
    <t>3號線槽</t>
    <phoneticPr fontId="2" type="noConversion"/>
  </si>
  <si>
    <t>支</t>
    <phoneticPr fontId="2" type="noConversion"/>
  </si>
  <si>
    <t>分攤至應付代收款-CE0042</t>
    <phoneticPr fontId="2" type="noConversion"/>
  </si>
  <si>
    <t>式</t>
    <phoneticPr fontId="2" type="noConversion"/>
  </si>
  <si>
    <t>辦公用品</t>
    <phoneticPr fontId="2" type="noConversion"/>
  </si>
  <si>
    <t>○逕付具領人或廠商　　　　　　　　　●款項已由　游婷安　先行墊付　　　　○已預借費用
　　○電匯（請附存褶封面影本）　　　　　●存帳
　　○自領　　　　　　　　　　　　　　　○自領
　　○委託農會代繳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</si>
</sst>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[DBNum2]&quot;新台幣&quot;[$-404]General&quot;元整&quot;"/>
    <numFmt numFmtId="178" formatCode="[DBNum2]&quot;(新台幣&quot;[$-404]General&quot;元整)&quot;"/>
    <numFmt numFmtId="179" formatCode="&quot;$&quot;#,##0"/>
    <numFmt numFmtId="180" formatCode="#,##0_ "/>
    <numFmt numFmtId="181" formatCode="#,##0_);[Red]\(#,##0\)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name val="新細明體"/>
      <family val="1"/>
      <charset val="136"/>
    </font>
    <font>
      <sz val="8"/>
      <name val="標楷體"/>
      <family val="4"/>
      <charset val="136"/>
    </font>
    <font>
      <sz val="16"/>
      <name val="標楷體"/>
      <family val="4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4"/>
      <name val="新細明體"/>
      <family val="1"/>
      <charset val="136"/>
    </font>
    <font>
      <u/>
      <sz val="16"/>
      <name val="標楷體"/>
      <family val="4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sz val="18"/>
      <name val="Times New Roman"/>
      <family val="1"/>
    </font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3"/>
      <name val="標楷體"/>
      <family val="4"/>
      <charset val="136"/>
    </font>
    <font>
      <b/>
      <sz val="13"/>
      <name val="新細明體"/>
      <family val="1"/>
      <charset val="136"/>
    </font>
    <font>
      <sz val="14.5"/>
      <name val="標楷體"/>
      <family val="4"/>
      <charset val="136"/>
    </font>
    <font>
      <sz val="8.5"/>
      <name val="標楷體"/>
      <family val="4"/>
      <charset val="136"/>
    </font>
    <font>
      <sz val="8.5"/>
      <name val="新細明體"/>
      <family val="1"/>
      <charset val="136"/>
    </font>
    <font>
      <b/>
      <sz val="14"/>
      <color indexed="81"/>
      <name val="標楷體"/>
      <family val="4"/>
      <charset val="136"/>
    </font>
    <font>
      <sz val="15"/>
      <name val="標楷體"/>
      <family val="4"/>
      <charset val="136"/>
    </font>
    <font>
      <b/>
      <sz val="12"/>
      <color indexed="81"/>
      <name val="標楷體"/>
      <family val="4"/>
      <charset val="136"/>
    </font>
    <font>
      <b/>
      <sz val="11"/>
      <color indexed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2"/>
      <name val="新細明體"/>
      <family val="1"/>
      <charset val="136"/>
    </font>
    <font>
      <sz val="28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20"/>
      <name val="標楷體"/>
      <family val="4"/>
      <charset val="136"/>
    </font>
    <font>
      <u/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1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 shrinkToFit="1"/>
    </xf>
    <xf numFmtId="177" fontId="7" fillId="0" borderId="12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 wrapText="1"/>
    </xf>
    <xf numFmtId="0" fontId="3" fillId="0" borderId="0" xfId="0" applyFont="1" applyAlignment="1">
      <alignment vertical="center"/>
    </xf>
    <xf numFmtId="0" fontId="3" fillId="0" borderId="1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0" fillId="0" borderId="0" xfId="0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7" fillId="0" borderId="11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10" fillId="0" borderId="14" xfId="0" applyFont="1" applyBorder="1">
      <alignment vertical="center"/>
    </xf>
    <xf numFmtId="0" fontId="3" fillId="0" borderId="9" xfId="0" applyFont="1" applyBorder="1" applyAlignment="1">
      <alignment vertical="center" shrinkToFi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7" fillId="0" borderId="5" xfId="0" applyFont="1" applyBorder="1">
      <alignment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horizontal="distributed" vertical="center"/>
    </xf>
    <xf numFmtId="0" fontId="10" fillId="0" borderId="16" xfId="0" applyFont="1" applyBorder="1">
      <alignment vertical="center"/>
    </xf>
    <xf numFmtId="0" fontId="8" fillId="0" borderId="13" xfId="0" applyFont="1" applyBorder="1" applyAlignment="1">
      <alignment vertical="center" shrinkToFit="1"/>
    </xf>
    <xf numFmtId="41" fontId="4" fillId="0" borderId="13" xfId="0" applyNumberFormat="1" applyFont="1" applyBorder="1" applyAlignment="1">
      <alignment vertical="center" shrinkToFit="1"/>
    </xf>
    <xf numFmtId="0" fontId="26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7" fillId="0" borderId="3" xfId="0" applyFont="1" applyBorder="1" applyAlignment="1">
      <alignment horizontal="left" vertical="center" wrapText="1"/>
    </xf>
    <xf numFmtId="41" fontId="12" fillId="0" borderId="1" xfId="0" applyNumberFormat="1" applyFont="1" applyBorder="1" applyAlignment="1">
      <alignment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distributed" vertical="center" wrapText="1" shrinkToFit="1"/>
    </xf>
    <xf numFmtId="176" fontId="7" fillId="0" borderId="1" xfId="0" applyNumberFormat="1" applyFont="1" applyBorder="1" applyAlignment="1">
      <alignment horizontal="distributed" vertical="center" wrapText="1" shrinkToFit="1"/>
    </xf>
    <xf numFmtId="179" fontId="7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wrapText="1"/>
    </xf>
    <xf numFmtId="0" fontId="3" fillId="0" borderId="0" xfId="0" applyFont="1" applyBorder="1" applyAlignment="1"/>
    <xf numFmtId="0" fontId="7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180" fontId="3" fillId="0" borderId="0" xfId="0" applyNumberFormat="1" applyFont="1" applyAlignment="1">
      <alignment vertical="center"/>
    </xf>
    <xf numFmtId="180" fontId="3" fillId="0" borderId="0" xfId="0" applyNumberFormat="1" applyFont="1" applyAlignment="1">
      <alignment vertical="center" shrinkToFit="1"/>
    </xf>
    <xf numFmtId="180" fontId="3" fillId="0" borderId="0" xfId="0" applyNumberFormat="1" applyFont="1" applyAlignment="1">
      <alignment horizontal="right" vertical="center" shrinkToFit="1"/>
    </xf>
    <xf numFmtId="180" fontId="3" fillId="0" borderId="1" xfId="0" applyNumberFormat="1" applyFont="1" applyBorder="1" applyAlignment="1">
      <alignment horizontal="distributed" vertical="center" shrinkToFit="1"/>
    </xf>
    <xf numFmtId="180" fontId="4" fillId="0" borderId="1" xfId="0" applyNumberFormat="1" applyFont="1" applyBorder="1" applyAlignment="1">
      <alignment horizontal="distributed" vertical="center" wrapText="1" shrinkToFit="1"/>
    </xf>
    <xf numFmtId="180" fontId="8" fillId="0" borderId="1" xfId="0" applyNumberFormat="1" applyFont="1" applyBorder="1" applyAlignment="1">
      <alignment horizontal="centerContinuous" vertical="center" shrinkToFit="1"/>
    </xf>
    <xf numFmtId="180" fontId="10" fillId="0" borderId="1" xfId="0" applyNumberFormat="1" applyFont="1" applyBorder="1" applyAlignment="1">
      <alignment horizontal="distributed" vertical="center" wrapText="1" shrinkToFit="1"/>
    </xf>
    <xf numFmtId="180" fontId="3" fillId="0" borderId="1" xfId="0" applyNumberFormat="1" applyFont="1" applyBorder="1" applyAlignment="1">
      <alignment vertical="center" shrinkToFit="1"/>
    </xf>
    <xf numFmtId="180" fontId="12" fillId="0" borderId="1" xfId="0" applyNumberFormat="1" applyFont="1" applyBorder="1" applyAlignment="1">
      <alignment vertical="center" shrinkToFit="1"/>
    </xf>
    <xf numFmtId="3" fontId="12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center" vertical="center" shrinkToFit="1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2" fillId="0" borderId="0" xfId="0" applyFont="1">
      <alignment vertical="center"/>
    </xf>
    <xf numFmtId="0" fontId="32" fillId="0" borderId="3" xfId="0" applyFont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7" fillId="0" borderId="5" xfId="0" applyFont="1" applyBorder="1" applyAlignment="1"/>
    <xf numFmtId="0" fontId="3" fillId="0" borderId="2" xfId="0" applyFont="1" applyBorder="1">
      <alignment vertical="center"/>
    </xf>
    <xf numFmtId="0" fontId="28" fillId="0" borderId="2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7" fillId="0" borderId="10" xfId="0" applyFont="1" applyBorder="1" applyAlignment="1">
      <alignment horizontal="distributed" vertical="center"/>
    </xf>
    <xf numFmtId="0" fontId="28" fillId="0" borderId="0" xfId="0" applyFont="1" applyAlignment="1">
      <alignment vertical="center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3" xfId="0" applyFont="1" applyBorder="1" applyAlignment="1">
      <alignment horizontal="right" vertical="top"/>
    </xf>
    <xf numFmtId="0" fontId="7" fillId="0" borderId="13" xfId="0" applyFont="1" applyBorder="1" applyAlignment="1">
      <alignment horizontal="distributed" vertical="center" shrinkToFit="1"/>
    </xf>
    <xf numFmtId="0" fontId="7" fillId="0" borderId="15" xfId="0" applyFont="1" applyBorder="1" applyAlignment="1">
      <alignment horizontal="distributed" vertical="center"/>
    </xf>
    <xf numFmtId="0" fontId="5" fillId="0" borderId="0" xfId="0" applyFont="1" applyBorder="1" applyAlignment="1"/>
    <xf numFmtId="0" fontId="11" fillId="0" borderId="0" xfId="0" applyFont="1">
      <alignment vertical="center"/>
    </xf>
    <xf numFmtId="41" fontId="3" fillId="0" borderId="1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right" vertical="center"/>
    </xf>
    <xf numFmtId="41" fontId="3" fillId="0" borderId="15" xfId="1" applyFont="1" applyBorder="1" applyAlignment="1">
      <alignment vertical="center" shrinkToFit="1"/>
    </xf>
    <xf numFmtId="41" fontId="3" fillId="0" borderId="17" xfId="1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0" fontId="28" fillId="0" borderId="2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1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28" fillId="0" borderId="22" xfId="0" applyFont="1" applyBorder="1" applyAlignment="1">
      <alignment vertical="center"/>
    </xf>
    <xf numFmtId="41" fontId="3" fillId="0" borderId="1" xfId="1" applyFont="1" applyBorder="1" applyAlignment="1">
      <alignment horizontal="center" vertical="center" shrinkToFit="1"/>
    </xf>
    <xf numFmtId="41" fontId="3" fillId="0" borderId="1" xfId="1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vertical="center" wrapText="1" shrinkToFit="1"/>
    </xf>
    <xf numFmtId="41" fontId="3" fillId="0" borderId="25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center" wrapText="1"/>
    </xf>
    <xf numFmtId="180" fontId="7" fillId="2" borderId="0" xfId="0" applyNumberFormat="1" applyFont="1" applyFill="1" applyAlignment="1">
      <alignment vertical="center"/>
    </xf>
    <xf numFmtId="180" fontId="3" fillId="2" borderId="0" xfId="0" applyNumberFormat="1" applyFont="1" applyFill="1" applyAlignment="1">
      <alignment vertical="center" shrinkToFit="1"/>
    </xf>
    <xf numFmtId="0" fontId="0" fillId="2" borderId="5" xfId="0" applyFill="1" applyBorder="1" applyAlignment="1">
      <alignment vertical="center"/>
    </xf>
    <xf numFmtId="0" fontId="10" fillId="2" borderId="6" xfId="0" applyFont="1" applyFill="1" applyBorder="1" applyAlignment="1">
      <alignment horizontal="left" vertical="top"/>
    </xf>
    <xf numFmtId="0" fontId="0" fillId="2" borderId="0" xfId="0" applyFill="1" applyBorder="1" applyAlignment="1">
      <alignment vertical="center"/>
    </xf>
    <xf numFmtId="0" fontId="10" fillId="2" borderId="12" xfId="0" applyFont="1" applyFill="1" applyBorder="1" applyAlignment="1">
      <alignment horizontal="left" vertical="top"/>
    </xf>
    <xf numFmtId="0" fontId="7" fillId="0" borderId="3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4" fillId="0" borderId="16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2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 wrapText="1"/>
    </xf>
    <xf numFmtId="0" fontId="7" fillId="0" borderId="23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11" fillId="0" borderId="11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41" fontId="12" fillId="0" borderId="2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41" fontId="26" fillId="0" borderId="2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41" fontId="7" fillId="0" borderId="0" xfId="0" applyNumberFormat="1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distributed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7" fillId="0" borderId="0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/>
    </xf>
    <xf numFmtId="0" fontId="0" fillId="0" borderId="0" xfId="0">
      <alignment vertical="center"/>
    </xf>
    <xf numFmtId="0" fontId="43" fillId="0" borderId="0" xfId="0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49" fontId="16" fillId="0" borderId="36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1" fontId="16" fillId="0" borderId="1" xfId="1" applyFont="1" applyBorder="1" applyAlignment="1">
      <alignment vertical="center" shrinkToFit="1"/>
    </xf>
    <xf numFmtId="49" fontId="16" fillId="0" borderId="1" xfId="0" applyNumberFormat="1" applyFont="1" applyBorder="1" applyAlignment="1">
      <alignment horizontal="center" vertical="center"/>
    </xf>
    <xf numFmtId="41" fontId="16" fillId="0" borderId="25" xfId="1" applyFont="1" applyBorder="1" applyAlignment="1">
      <alignment vertical="center" shrinkToFit="1"/>
    </xf>
    <xf numFmtId="0" fontId="7" fillId="0" borderId="68" xfId="0" applyFon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41" fontId="3" fillId="0" borderId="1" xfId="1" applyFont="1" applyBorder="1" applyAlignment="1">
      <alignment horizontal="center" vertical="center" shrinkToFit="1"/>
    </xf>
    <xf numFmtId="41" fontId="3" fillId="0" borderId="1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distributed" vertical="center"/>
    </xf>
    <xf numFmtId="0" fontId="7" fillId="0" borderId="67" xfId="0" applyFont="1" applyBorder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42" fillId="0" borderId="4" xfId="0" applyFont="1" applyBorder="1" applyAlignment="1">
      <alignment horizontal="left" vertical="top"/>
    </xf>
    <xf numFmtId="0" fontId="42" fillId="0" borderId="5" xfId="0" applyFont="1" applyBorder="1" applyAlignment="1">
      <alignment horizontal="left" vertical="top"/>
    </xf>
    <xf numFmtId="0" fontId="42" fillId="0" borderId="6" xfId="0" applyFont="1" applyBorder="1" applyAlignment="1">
      <alignment horizontal="left" vertical="top"/>
    </xf>
    <xf numFmtId="0" fontId="42" fillId="0" borderId="8" xfId="0" applyFont="1" applyBorder="1" applyAlignment="1">
      <alignment horizontal="left" vertical="top"/>
    </xf>
    <xf numFmtId="0" fontId="42" fillId="0" borderId="9" xfId="0" applyFont="1" applyBorder="1" applyAlignment="1">
      <alignment horizontal="left" vertical="top"/>
    </xf>
    <xf numFmtId="0" fontId="42" fillId="0" borderId="10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41" fontId="1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179" fontId="7" fillId="0" borderId="2" xfId="2" applyNumberFormat="1" applyFont="1" applyBorder="1" applyAlignment="1">
      <alignment horizontal="right" vertical="center" shrinkToFit="1"/>
    </xf>
    <xf numFmtId="0" fontId="0" fillId="0" borderId="3" xfId="0" applyBorder="1" applyAlignment="1">
      <alignment vertical="center" shrinkToFit="1"/>
    </xf>
    <xf numFmtId="178" fontId="7" fillId="0" borderId="3" xfId="0" applyNumberFormat="1" applyFont="1" applyBorder="1" applyAlignment="1">
      <alignment horizontal="left" vertical="center" shrinkToFit="1"/>
    </xf>
    <xf numFmtId="178" fontId="7" fillId="0" borderId="11" xfId="0" applyNumberFormat="1" applyFont="1" applyBorder="1" applyAlignment="1">
      <alignment horizontal="left" vertical="center" shrinkToFit="1"/>
    </xf>
    <xf numFmtId="0" fontId="16" fillId="0" borderId="3" xfId="0" applyFont="1" applyBorder="1" applyAlignment="1">
      <alignment horizontal="distributed" vertical="center"/>
    </xf>
    <xf numFmtId="0" fontId="16" fillId="0" borderId="11" xfId="0" applyFont="1" applyBorder="1" applyAlignment="1">
      <alignment horizontal="distributed" vertical="center"/>
    </xf>
    <xf numFmtId="0" fontId="40" fillId="0" borderId="2" xfId="0" applyFont="1" applyBorder="1" applyAlignment="1">
      <alignment horizontal="distributed" vertical="center"/>
    </xf>
    <xf numFmtId="0" fontId="41" fillId="0" borderId="3" xfId="0" applyFont="1" applyBorder="1" applyAlignment="1">
      <alignment horizontal="distributed" vertical="center"/>
    </xf>
    <xf numFmtId="0" fontId="41" fillId="0" borderId="11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8" xfId="0" applyFont="1" applyBorder="1" applyAlignment="1">
      <alignment horizontal="center" vertical="top"/>
    </xf>
    <xf numFmtId="0" fontId="0" fillId="0" borderId="18" xfId="0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9" fillId="0" borderId="2" xfId="0" applyFont="1" applyBorder="1" applyAlignment="1">
      <alignment horizontal="distributed" vertical="center"/>
    </xf>
    <xf numFmtId="0" fontId="39" fillId="0" borderId="3" xfId="0" applyFont="1" applyBorder="1" applyAlignment="1">
      <alignment horizontal="distributed" vertical="center"/>
    </xf>
    <xf numFmtId="0" fontId="39" fillId="0" borderId="1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1" fontId="7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36" fillId="0" borderId="2" xfId="0" applyFont="1" applyBorder="1" applyAlignment="1">
      <alignment horizontal="distributed" vertical="center"/>
    </xf>
    <xf numFmtId="0" fontId="37" fillId="0" borderId="3" xfId="0" applyFont="1" applyBorder="1" applyAlignment="1">
      <alignment horizontal="distributed" vertical="center"/>
    </xf>
    <xf numFmtId="0" fontId="37" fillId="0" borderId="11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35" fillId="0" borderId="2" xfId="0" applyFont="1" applyBorder="1" applyAlignment="1">
      <alignment horizontal="distributed" vertic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41" fontId="12" fillId="0" borderId="2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81" fontId="12" fillId="0" borderId="2" xfId="0" applyNumberFormat="1" applyFont="1" applyBorder="1" applyAlignment="1">
      <alignment vertical="center" shrinkToFit="1"/>
    </xf>
    <xf numFmtId="181" fontId="0" fillId="0" borderId="3" xfId="0" applyNumberFormat="1" applyBorder="1" applyAlignment="1">
      <alignment vertical="center" shrinkToFit="1"/>
    </xf>
    <xf numFmtId="181" fontId="0" fillId="0" borderId="11" xfId="0" applyNumberFormat="1" applyBorder="1" applyAlignment="1">
      <alignment vertical="center" shrinkToFit="1"/>
    </xf>
    <xf numFmtId="41" fontId="0" fillId="0" borderId="11" xfId="0" applyNumberForma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top"/>
    </xf>
    <xf numFmtId="0" fontId="0" fillId="0" borderId="33" xfId="0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3" fillId="0" borderId="4" xfId="0" applyFont="1" applyBorder="1" applyAlignment="1">
      <alignment horizontal="left" vertical="top"/>
    </xf>
    <xf numFmtId="0" fontId="5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11" xfId="0" applyFont="1" applyBorder="1" applyAlignment="1">
      <alignment horizontal="distributed" vertical="center" shrinkToFit="1"/>
    </xf>
    <xf numFmtId="0" fontId="16" fillId="0" borderId="11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7" fillId="0" borderId="9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1" xfId="0" applyFont="1" applyBorder="1" applyAlignment="1">
      <alignment horizontal="distributed" vertical="center"/>
    </xf>
    <xf numFmtId="42" fontId="7" fillId="0" borderId="2" xfId="0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1" fillId="0" borderId="2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8" fillId="0" borderId="3" xfId="0" applyFont="1" applyBorder="1" applyAlignment="1">
      <alignment horizontal="right" vertical="center"/>
    </xf>
    <xf numFmtId="0" fontId="28" fillId="0" borderId="11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3" xfId="0" applyBorder="1" applyAlignment="1">
      <alignment horizontal="distributed" vertical="center"/>
    </xf>
    <xf numFmtId="41" fontId="7" fillId="0" borderId="2" xfId="0" applyNumberFormat="1" applyFont="1" applyBorder="1" applyAlignment="1">
      <alignment horizontal="distributed" vertical="center" wrapText="1"/>
    </xf>
    <xf numFmtId="0" fontId="16" fillId="0" borderId="11" xfId="0" applyFont="1" applyBorder="1" applyAlignment="1">
      <alignment horizontal="distributed" vertical="center" wrapText="1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7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12" fillId="0" borderId="3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distributed" vertical="center" shrinkToFit="1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2" fillId="0" borderId="6" xfId="0" applyFont="1" applyBorder="1" applyAlignment="1">
      <alignment horizontal="left" vertical="center" wrapText="1" shrinkToFit="1"/>
    </xf>
    <xf numFmtId="0" fontId="12" fillId="0" borderId="7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 shrinkToFit="1"/>
    </xf>
    <xf numFmtId="0" fontId="12" fillId="0" borderId="12" xfId="0" applyFont="1" applyBorder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  <xf numFmtId="0" fontId="12" fillId="0" borderId="9" xfId="0" applyFont="1" applyBorder="1" applyAlignment="1">
      <alignment horizontal="left" vertical="center" wrapText="1" shrinkToFit="1"/>
    </xf>
    <xf numFmtId="0" fontId="12" fillId="0" borderId="10" xfId="0" applyFont="1" applyBorder="1" applyAlignment="1">
      <alignment horizontal="left" vertical="center" wrapText="1" shrinkToFit="1"/>
    </xf>
    <xf numFmtId="0" fontId="0" fillId="0" borderId="10" xfId="0" applyBorder="1" applyAlignment="1">
      <alignment vertical="top"/>
    </xf>
    <xf numFmtId="0" fontId="10" fillId="0" borderId="4" xfId="0" applyFont="1" applyFill="1" applyBorder="1" applyAlignment="1">
      <alignment horizontal="left" vertical="top"/>
    </xf>
    <xf numFmtId="0" fontId="0" fillId="0" borderId="5" xfId="0" applyFill="1" applyBorder="1" applyAlignment="1">
      <alignment vertical="top"/>
    </xf>
    <xf numFmtId="0" fontId="10" fillId="0" borderId="8" xfId="0" applyFont="1" applyFill="1" applyBorder="1" applyAlignment="1">
      <alignment horizontal="left" vertical="top"/>
    </xf>
    <xf numFmtId="0" fontId="0" fillId="0" borderId="9" xfId="0" applyFill="1" applyBorder="1" applyAlignment="1">
      <alignment vertical="top"/>
    </xf>
    <xf numFmtId="0" fontId="0" fillId="0" borderId="6" xfId="0" applyBorder="1" applyAlignment="1">
      <alignment vertical="top"/>
    </xf>
    <xf numFmtId="0" fontId="26" fillId="0" borderId="26" xfId="0" applyFont="1" applyBorder="1" applyAlignment="1">
      <alignment horizontal="distributed" vertical="center"/>
    </xf>
    <xf numFmtId="0" fontId="27" fillId="0" borderId="27" xfId="0" applyFont="1" applyBorder="1" applyAlignment="1">
      <alignment horizontal="distributed" vertical="center"/>
    </xf>
    <xf numFmtId="0" fontId="27" fillId="0" borderId="28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8" fillId="0" borderId="2" xfId="0" applyFont="1" applyBorder="1" applyAlignment="1">
      <alignment horizontal="right" vertical="center"/>
    </xf>
    <xf numFmtId="0" fontId="26" fillId="0" borderId="4" xfId="0" applyFont="1" applyBorder="1" applyAlignment="1">
      <alignment horizontal="distributed" vertical="center"/>
    </xf>
    <xf numFmtId="0" fontId="27" fillId="0" borderId="5" xfId="0" applyFont="1" applyBorder="1" applyAlignment="1">
      <alignment horizontal="distributed" vertical="center"/>
    </xf>
    <xf numFmtId="0" fontId="27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" fillId="0" borderId="4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41" fontId="3" fillId="0" borderId="44" xfId="1" applyFont="1" applyBorder="1" applyAlignment="1">
      <alignment horizontal="right" vertical="center" shrinkToFit="1"/>
    </xf>
    <xf numFmtId="41" fontId="3" fillId="0" borderId="45" xfId="1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left" vertical="top"/>
    </xf>
    <xf numFmtId="0" fontId="0" fillId="0" borderId="11" xfId="0" applyFill="1" applyBorder="1" applyAlignment="1">
      <alignment horizontal="distributed" vertical="center"/>
    </xf>
    <xf numFmtId="41" fontId="3" fillId="0" borderId="1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42" fontId="7" fillId="0" borderId="4" xfId="1" applyNumberFormat="1" applyFont="1" applyBorder="1" applyAlignment="1">
      <alignment horizontal="center" vertical="center" shrinkToFit="1"/>
    </xf>
    <xf numFmtId="42" fontId="7" fillId="0" borderId="6" xfId="1" applyNumberFormat="1" applyFont="1" applyBorder="1" applyAlignment="1">
      <alignment horizontal="center" vertical="center" shrinkToFit="1"/>
    </xf>
    <xf numFmtId="42" fontId="7" fillId="0" borderId="7" xfId="1" applyNumberFormat="1" applyFont="1" applyBorder="1" applyAlignment="1">
      <alignment horizontal="center" vertical="center" shrinkToFit="1"/>
    </xf>
    <xf numFmtId="42" fontId="7" fillId="0" borderId="12" xfId="1" applyNumberFormat="1" applyFont="1" applyBorder="1" applyAlignment="1">
      <alignment horizontal="center" vertical="center" shrinkToFit="1"/>
    </xf>
    <xf numFmtId="42" fontId="7" fillId="0" borderId="8" xfId="1" applyNumberFormat="1" applyFont="1" applyBorder="1" applyAlignment="1">
      <alignment horizontal="center" vertical="center" shrinkToFit="1"/>
    </xf>
    <xf numFmtId="42" fontId="7" fillId="0" borderId="10" xfId="1" applyNumberFormat="1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left" vertical="top"/>
    </xf>
    <xf numFmtId="0" fontId="0" fillId="0" borderId="15" xfId="0" applyBorder="1" applyAlignment="1">
      <alignment vertical="top"/>
    </xf>
    <xf numFmtId="0" fontId="10" fillId="0" borderId="13" xfId="0" applyFont="1" applyBorder="1" applyAlignment="1">
      <alignment horizontal="left" vertical="top"/>
    </xf>
    <xf numFmtId="0" fontId="0" fillId="0" borderId="13" xfId="0" applyBorder="1" applyAlignment="1">
      <alignment vertical="top"/>
    </xf>
    <xf numFmtId="0" fontId="10" fillId="0" borderId="15" xfId="0" applyFont="1" applyFill="1" applyBorder="1" applyAlignment="1">
      <alignment horizontal="left" vertical="top"/>
    </xf>
    <xf numFmtId="41" fontId="3" fillId="0" borderId="37" xfId="0" applyNumberFormat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41" fontId="3" fillId="0" borderId="17" xfId="1" applyFont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top"/>
    </xf>
    <xf numFmtId="0" fontId="6" fillId="0" borderId="6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41" fontId="6" fillId="0" borderId="2" xfId="0" applyNumberFormat="1" applyFont="1" applyBorder="1" applyAlignment="1">
      <alignment horizontal="center" vertical="center" shrinkToFit="1"/>
    </xf>
    <xf numFmtId="41" fontId="6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12" fillId="0" borderId="11" xfId="0" applyNumberFormat="1" applyFont="1" applyBorder="1" applyAlignment="1">
      <alignment horizontal="center" vertical="center" shrinkToFit="1"/>
    </xf>
    <xf numFmtId="41" fontId="4" fillId="0" borderId="11" xfId="0" applyNumberFormat="1" applyFont="1" applyBorder="1" applyAlignment="1">
      <alignment horizontal="center" vertical="center" shrinkToFit="1"/>
    </xf>
    <xf numFmtId="41" fontId="3" fillId="0" borderId="2" xfId="0" applyNumberFormat="1" applyFont="1" applyBorder="1" applyAlignment="1">
      <alignment horizontal="center" vertical="center" shrinkToFit="1"/>
    </xf>
    <xf numFmtId="41" fontId="3" fillId="0" borderId="3" xfId="0" applyNumberFormat="1" applyFont="1" applyBorder="1" applyAlignment="1">
      <alignment horizontal="center" vertical="center" shrinkToFit="1"/>
    </xf>
    <xf numFmtId="41" fontId="3" fillId="0" borderId="11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76" fontId="7" fillId="0" borderId="4" xfId="2" applyNumberFormat="1" applyFont="1" applyBorder="1" applyAlignment="1">
      <alignment horizontal="center" vertical="center" shrinkToFit="1"/>
    </xf>
    <xf numFmtId="176" fontId="7" fillId="0" borderId="5" xfId="2" applyNumberFormat="1" applyFont="1" applyBorder="1" applyAlignment="1">
      <alignment horizontal="center" vertical="center" shrinkToFit="1"/>
    </xf>
    <xf numFmtId="176" fontId="7" fillId="0" borderId="6" xfId="2" applyNumberFormat="1" applyFont="1" applyBorder="1" applyAlignment="1">
      <alignment horizontal="center" vertical="center" shrinkToFit="1"/>
    </xf>
    <xf numFmtId="176" fontId="7" fillId="0" borderId="7" xfId="2" applyNumberFormat="1" applyFont="1" applyBorder="1" applyAlignment="1">
      <alignment horizontal="center" vertical="center" shrinkToFit="1"/>
    </xf>
    <xf numFmtId="176" fontId="7" fillId="0" borderId="0" xfId="2" applyNumberFormat="1" applyFont="1" applyBorder="1" applyAlignment="1">
      <alignment horizontal="center" vertical="center" shrinkToFit="1"/>
    </xf>
    <xf numFmtId="176" fontId="7" fillId="0" borderId="12" xfId="2" applyNumberFormat="1" applyFont="1" applyBorder="1" applyAlignment="1">
      <alignment horizontal="center" vertical="center" shrinkToFit="1"/>
    </xf>
    <xf numFmtId="176" fontId="7" fillId="0" borderId="8" xfId="2" applyNumberFormat="1" applyFont="1" applyBorder="1" applyAlignment="1">
      <alignment horizontal="center" vertical="center" shrinkToFit="1"/>
    </xf>
    <xf numFmtId="176" fontId="7" fillId="0" borderId="9" xfId="2" applyNumberFormat="1" applyFont="1" applyBorder="1" applyAlignment="1">
      <alignment horizontal="center" vertical="center" shrinkToFit="1"/>
    </xf>
    <xf numFmtId="176" fontId="7" fillId="0" borderId="10" xfId="2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distributed" vertical="center" shrinkToFit="1"/>
    </xf>
    <xf numFmtId="0" fontId="7" fillId="0" borderId="10" xfId="0" applyFont="1" applyBorder="1" applyAlignment="1">
      <alignment horizontal="distributed" vertical="center" shrinkToFit="1"/>
    </xf>
    <xf numFmtId="0" fontId="7" fillId="0" borderId="2" xfId="0" applyFont="1" applyBorder="1" applyAlignment="1">
      <alignment horizontal="distributed" vertical="distributed" wrapText="1"/>
    </xf>
    <xf numFmtId="0" fontId="7" fillId="0" borderId="3" xfId="0" applyFont="1" applyBorder="1" applyAlignment="1">
      <alignment horizontal="distributed" vertical="distributed" wrapText="1"/>
    </xf>
    <xf numFmtId="0" fontId="7" fillId="0" borderId="11" xfId="0" applyFont="1" applyBorder="1" applyAlignment="1">
      <alignment horizontal="distributed" vertical="distributed" wrapText="1"/>
    </xf>
    <xf numFmtId="41" fontId="26" fillId="0" borderId="2" xfId="0" applyNumberFormat="1" applyFont="1" applyBorder="1" applyAlignment="1">
      <alignment horizontal="center" vertical="center" shrinkToFit="1"/>
    </xf>
    <xf numFmtId="41" fontId="26" fillId="0" borderId="3" xfId="0" applyNumberFormat="1" applyFont="1" applyBorder="1" applyAlignment="1">
      <alignment horizontal="center" vertical="center" shrinkToFit="1"/>
    </xf>
    <xf numFmtId="41" fontId="26" fillId="0" borderId="11" xfId="0" applyNumberFormat="1" applyFont="1" applyBorder="1" applyAlignment="1">
      <alignment horizontal="center" vertical="center" shrinkToFit="1"/>
    </xf>
    <xf numFmtId="41" fontId="12" fillId="0" borderId="3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76" fontId="12" fillId="0" borderId="15" xfId="0" applyNumberFormat="1" applyFont="1" applyBorder="1" applyAlignment="1">
      <alignment horizontal="center" vertical="center" wrapText="1"/>
    </xf>
    <xf numFmtId="176" fontId="12" fillId="0" borderId="1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top"/>
    </xf>
    <xf numFmtId="0" fontId="3" fillId="0" borderId="15" xfId="0" applyFont="1" applyBorder="1" applyAlignment="1">
      <alignment horizontal="center" vertical="distributed" wrapText="1"/>
    </xf>
    <xf numFmtId="0" fontId="3" fillId="0" borderId="13" xfId="0" applyFont="1" applyBorder="1" applyAlignment="1">
      <alignment horizontal="center" vertical="distributed" wrapText="1"/>
    </xf>
    <xf numFmtId="0" fontId="7" fillId="0" borderId="6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41" xfId="0" applyFont="1" applyBorder="1" applyAlignment="1">
      <alignment horizontal="center" vertical="center" textRotation="255"/>
    </xf>
    <xf numFmtId="0" fontId="8" fillId="0" borderId="42" xfId="0" applyFont="1" applyBorder="1" applyAlignment="1">
      <alignment horizontal="center" vertical="center" textRotation="255"/>
    </xf>
    <xf numFmtId="0" fontId="8" fillId="0" borderId="43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1" fontId="3" fillId="0" borderId="26" xfId="1" applyFont="1" applyBorder="1" applyAlignment="1">
      <alignment horizontal="center" vertical="center" shrinkToFit="1"/>
    </xf>
    <xf numFmtId="41" fontId="3" fillId="0" borderId="28" xfId="1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41" fontId="3" fillId="0" borderId="49" xfId="1" applyFont="1" applyBorder="1" applyAlignment="1">
      <alignment horizontal="right" vertical="center" shrinkToFit="1"/>
    </xf>
    <xf numFmtId="41" fontId="3" fillId="0" borderId="50" xfId="1" applyFont="1" applyBorder="1" applyAlignment="1">
      <alignment horizontal="right" vertical="center" shrinkToFit="1"/>
    </xf>
    <xf numFmtId="41" fontId="3" fillId="0" borderId="40" xfId="0" applyNumberFormat="1" applyFont="1" applyBorder="1" applyAlignment="1">
      <alignment horizontal="center" vertical="center" shrinkToFit="1"/>
    </xf>
    <xf numFmtId="41" fontId="3" fillId="0" borderId="51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/>
    </xf>
    <xf numFmtId="44" fontId="7" fillId="0" borderId="4" xfId="1" applyNumberFormat="1" applyFont="1" applyBorder="1" applyAlignment="1">
      <alignment horizontal="center" vertical="center" shrinkToFit="1"/>
    </xf>
    <xf numFmtId="44" fontId="7" fillId="0" borderId="6" xfId="1" applyNumberFormat="1" applyFont="1" applyBorder="1" applyAlignment="1">
      <alignment horizontal="center" vertical="center" shrinkToFit="1"/>
    </xf>
    <xf numFmtId="44" fontId="7" fillId="0" borderId="7" xfId="1" applyNumberFormat="1" applyFont="1" applyBorder="1" applyAlignment="1">
      <alignment horizontal="center" vertical="center" shrinkToFit="1"/>
    </xf>
    <xf numFmtId="44" fontId="7" fillId="0" borderId="12" xfId="1" applyNumberFormat="1" applyFont="1" applyBorder="1" applyAlignment="1">
      <alignment horizontal="center" vertical="center" shrinkToFit="1"/>
    </xf>
    <xf numFmtId="44" fontId="7" fillId="0" borderId="8" xfId="1" applyNumberFormat="1" applyFont="1" applyBorder="1" applyAlignment="1">
      <alignment horizontal="center" vertical="center" shrinkToFit="1"/>
    </xf>
    <xf numFmtId="44" fontId="7" fillId="0" borderId="10" xfId="1" applyNumberFormat="1" applyFont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" xfId="0" applyFont="1" applyBorder="1" applyAlignment="1">
      <alignment horizontal="right" vertical="top"/>
    </xf>
    <xf numFmtId="0" fontId="11" fillId="0" borderId="3" xfId="0" applyFont="1" applyBorder="1" applyAlignment="1">
      <alignment horizontal="right" vertical="top"/>
    </xf>
    <xf numFmtId="0" fontId="7" fillId="0" borderId="3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3" fillId="0" borderId="1" xfId="0" applyFont="1" applyBorder="1" applyAlignment="1">
      <alignment vertical="center" shrinkToFit="1"/>
    </xf>
    <xf numFmtId="41" fontId="7" fillId="0" borderId="2" xfId="0" applyNumberFormat="1" applyFont="1" applyBorder="1" applyAlignment="1">
      <alignment horizontal="distributed" vertical="center"/>
    </xf>
    <xf numFmtId="41" fontId="7" fillId="0" borderId="11" xfId="0" applyNumberFormat="1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 shrinkToFit="1"/>
    </xf>
    <xf numFmtId="0" fontId="3" fillId="0" borderId="0" xfId="0" applyFont="1" applyBorder="1" applyAlignment="1">
      <alignment horizontal="left" vertical="top" wrapText="1" shrinkToFit="1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41" fontId="7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8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left" vertical="top"/>
    </xf>
    <xf numFmtId="0" fontId="16" fillId="0" borderId="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 shrinkToFit="1"/>
    </xf>
    <xf numFmtId="0" fontId="0" fillId="0" borderId="4" xfId="0" applyBorder="1" applyAlignment="1">
      <alignment horizontal="left" vertical="top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179" fontId="11" fillId="0" borderId="0" xfId="0" applyNumberFormat="1" applyFont="1" applyBorder="1" applyAlignment="1">
      <alignment horizontal="right" vertical="center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2" fillId="0" borderId="6" xfId="0" applyNumberFormat="1" applyFont="1" applyBorder="1" applyAlignment="1">
      <alignment horizontal="left" vertical="center" wrapText="1" shrinkToFit="1"/>
    </xf>
    <xf numFmtId="0" fontId="12" fillId="0" borderId="7" xfId="0" applyNumberFormat="1" applyFont="1" applyBorder="1" applyAlignment="1">
      <alignment horizontal="left" vertical="center" wrapText="1" shrinkToFit="1"/>
    </xf>
    <xf numFmtId="0" fontId="12" fillId="0" borderId="0" xfId="0" applyNumberFormat="1" applyFont="1" applyBorder="1" applyAlignment="1">
      <alignment horizontal="left" vertical="center" wrapText="1" shrinkToFit="1"/>
    </xf>
    <xf numFmtId="0" fontId="12" fillId="0" borderId="12" xfId="0" applyNumberFormat="1" applyFont="1" applyBorder="1" applyAlignment="1">
      <alignment horizontal="left" vertical="center" wrapText="1" shrinkToFit="1"/>
    </xf>
    <xf numFmtId="0" fontId="12" fillId="0" borderId="8" xfId="0" applyNumberFormat="1" applyFont="1" applyBorder="1" applyAlignment="1">
      <alignment horizontal="left" vertical="center" wrapText="1" shrinkToFit="1"/>
    </xf>
    <xf numFmtId="0" fontId="12" fillId="0" borderId="9" xfId="0" applyNumberFormat="1" applyFont="1" applyBorder="1" applyAlignment="1">
      <alignment horizontal="left" vertical="center" wrapText="1" shrinkToFit="1"/>
    </xf>
    <xf numFmtId="0" fontId="12" fillId="0" borderId="10" xfId="0" applyNumberFormat="1" applyFont="1" applyBorder="1" applyAlignment="1">
      <alignment horizontal="left" vertical="center" wrapText="1" shrinkToFit="1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>
      <alignment horizontal="left" vertical="top"/>
    </xf>
    <xf numFmtId="0" fontId="4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6" fontId="7" fillId="0" borderId="1" xfId="2" applyNumberFormat="1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distributed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12" xfId="0" applyFont="1" applyBorder="1" applyAlignment="1">
      <alignment vertical="center"/>
    </xf>
    <xf numFmtId="0" fontId="3" fillId="0" borderId="7" xfId="0" applyFont="1" applyBorder="1" applyAlignment="1">
      <alignment horizontal="left" vertical="top"/>
    </xf>
    <xf numFmtId="0" fontId="21" fillId="0" borderId="0" xfId="0" applyFont="1" applyAlignment="1">
      <alignment vertical="top"/>
    </xf>
    <xf numFmtId="0" fontId="21" fillId="0" borderId="12" xfId="0" applyFont="1" applyBorder="1" applyAlignment="1">
      <alignment vertical="top"/>
    </xf>
    <xf numFmtId="0" fontId="0" fillId="0" borderId="0" xfId="0" applyAlignment="1">
      <alignment vertical="top"/>
    </xf>
    <xf numFmtId="0" fontId="7" fillId="3" borderId="4" xfId="0" applyFont="1" applyFill="1" applyBorder="1" applyAlignment="1">
      <alignment horizontal="distributed" vertical="center"/>
    </xf>
    <xf numFmtId="0" fontId="7" fillId="3" borderId="5" xfId="0" applyFont="1" applyFill="1" applyBorder="1" applyAlignment="1">
      <alignment horizontal="distributed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1" fillId="0" borderId="5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3" fontId="3" fillId="0" borderId="2" xfId="0" applyNumberFormat="1" applyFont="1" applyBorder="1" applyAlignment="1">
      <alignment horizontal="distributed" vertical="center" shrinkToFit="1"/>
    </xf>
    <xf numFmtId="3" fontId="3" fillId="0" borderId="2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41" fontId="4" fillId="0" borderId="3" xfId="0" applyNumberFormat="1" applyFont="1" applyBorder="1" applyAlignment="1">
      <alignment horizontal="center"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10" fillId="0" borderId="60" xfId="0" applyFont="1" applyBorder="1" applyAlignment="1">
      <alignment horizontal="left" vertical="top"/>
    </xf>
    <xf numFmtId="0" fontId="0" fillId="0" borderId="60" xfId="0" applyBorder="1" applyAlignment="1">
      <alignment vertical="center"/>
    </xf>
    <xf numFmtId="0" fontId="0" fillId="0" borderId="0" xfId="0">
      <alignment vertical="center"/>
    </xf>
    <xf numFmtId="0" fontId="0" fillId="0" borderId="15" xfId="0" applyBorder="1" applyAlignment="1">
      <alignment vertical="center"/>
    </xf>
    <xf numFmtId="0" fontId="10" fillId="0" borderId="4" xfId="0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0" fontId="10" fillId="0" borderId="60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1" fontId="6" fillId="0" borderId="1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distributed" wrapText="1"/>
    </xf>
    <xf numFmtId="0" fontId="4" fillId="0" borderId="13" xfId="0" applyFont="1" applyBorder="1" applyAlignment="1">
      <alignment horizontal="center" vertical="distributed" wrapText="1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41" fontId="7" fillId="0" borderId="2" xfId="0" applyNumberFormat="1" applyFont="1" applyBorder="1" applyAlignment="1">
      <alignment horizontal="center" vertical="center" shrinkToFit="1"/>
    </xf>
    <xf numFmtId="41" fontId="7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distributed" vertical="center"/>
    </xf>
    <xf numFmtId="0" fontId="16" fillId="0" borderId="6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41" fontId="16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top"/>
    </xf>
    <xf numFmtId="0" fontId="0" fillId="0" borderId="61" xfId="0" applyBorder="1" applyAlignment="1">
      <alignment vertical="center"/>
    </xf>
    <xf numFmtId="0" fontId="4" fillId="0" borderId="15" xfId="0" applyFont="1" applyBorder="1" applyAlignment="1">
      <alignment horizontal="left" vertical="distributed" wrapText="1"/>
    </xf>
    <xf numFmtId="0" fontId="4" fillId="0" borderId="13" xfId="0" applyFont="1" applyBorder="1" applyAlignment="1">
      <alignment horizontal="left" vertical="distributed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/>
    </xf>
    <xf numFmtId="0" fontId="0" fillId="2" borderId="3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0" fillId="0" borderId="3" xfId="0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7" fontId="7" fillId="0" borderId="0" xfId="0" applyNumberFormat="1" applyFont="1" applyBorder="1" applyAlignment="1">
      <alignment horizontal="left" vertical="center"/>
    </xf>
    <xf numFmtId="177" fontId="7" fillId="0" borderId="12" xfId="0" applyNumberFormat="1" applyFont="1" applyBorder="1" applyAlignment="1">
      <alignment horizontal="left" vertical="center"/>
    </xf>
    <xf numFmtId="41" fontId="3" fillId="0" borderId="9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wrapText="1" shrinkToFit="1"/>
    </xf>
    <xf numFmtId="0" fontId="3" fillId="0" borderId="3" xfId="0" applyFont="1" applyBorder="1" applyAlignment="1">
      <alignment horizontal="distributed" vertical="center" wrapText="1" shrinkToFit="1"/>
    </xf>
    <xf numFmtId="0" fontId="3" fillId="0" borderId="11" xfId="0" applyFont="1" applyBorder="1" applyAlignment="1">
      <alignment horizontal="distributed" vertical="center" wrapText="1" shrinkToFit="1"/>
    </xf>
    <xf numFmtId="0" fontId="12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2" xfId="0" applyFont="1" applyBorder="1" applyAlignment="1">
      <alignment horizontal="distributed" vertical="center" wrapText="1"/>
    </xf>
    <xf numFmtId="0" fontId="3" fillId="0" borderId="62" xfId="0" applyFont="1" applyBorder="1" applyAlignment="1">
      <alignment horizontal="distributed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distributed" vertical="center" wrapText="1"/>
    </xf>
    <xf numFmtId="41" fontId="3" fillId="0" borderId="2" xfId="0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3" fillId="0" borderId="1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1" fontId="4" fillId="0" borderId="2" xfId="0" applyNumberFormat="1" applyFont="1" applyBorder="1" applyAlignment="1">
      <alignment horizontal="distributed" vertical="center" shrinkToFit="1"/>
    </xf>
    <xf numFmtId="41" fontId="0" fillId="0" borderId="11" xfId="0" applyNumberFormat="1" applyBorder="1" applyAlignment="1">
      <alignment horizontal="distributed" vertical="center" shrinkToFit="1"/>
    </xf>
    <xf numFmtId="41" fontId="4" fillId="0" borderId="1" xfId="0" applyNumberFormat="1" applyFont="1" applyBorder="1" applyAlignment="1">
      <alignment horizontal="left" vertical="center" wrapText="1"/>
    </xf>
    <xf numFmtId="41" fontId="0" fillId="0" borderId="1" xfId="0" applyNumberFormat="1" applyBorder="1" applyAlignment="1">
      <alignment horizontal="left" vertical="center" wrapText="1"/>
    </xf>
    <xf numFmtId="41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13" fillId="0" borderId="5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5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2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distributed" vertical="center" wrapText="1"/>
    </xf>
    <xf numFmtId="0" fontId="12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26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shrinkToFit="1"/>
    </xf>
    <xf numFmtId="0" fontId="28" fillId="0" borderId="11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distributed" vertical="center"/>
    </xf>
    <xf numFmtId="0" fontId="16" fillId="0" borderId="10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41" fontId="3" fillId="0" borderId="0" xfId="0" applyNumberFormat="1" applyFont="1" applyBorder="1" applyAlignment="1">
      <alignment horizontal="left" vertical="center"/>
    </xf>
    <xf numFmtId="41" fontId="7" fillId="0" borderId="1" xfId="0" applyNumberFormat="1" applyFon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distributed" vertical="center" shrinkToFit="1"/>
    </xf>
    <xf numFmtId="0" fontId="12" fillId="0" borderId="11" xfId="0" applyFont="1" applyBorder="1" applyAlignment="1">
      <alignment horizontal="distributed" vertical="center" shrinkToFit="1"/>
    </xf>
    <xf numFmtId="176" fontId="7" fillId="0" borderId="4" xfId="0" applyNumberFormat="1" applyFont="1" applyBorder="1" applyAlignment="1">
      <alignment horizontal="distributed" vertical="center" shrinkToFit="1"/>
    </xf>
    <xf numFmtId="176" fontId="7" fillId="0" borderId="5" xfId="0" applyNumberFormat="1" applyFont="1" applyBorder="1" applyAlignment="1">
      <alignment vertical="center" shrinkToFit="1"/>
    </xf>
    <xf numFmtId="176" fontId="7" fillId="0" borderId="7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8" xfId="0" applyNumberFormat="1" applyFont="1" applyBorder="1" applyAlignment="1">
      <alignment vertical="center" shrinkToFit="1"/>
    </xf>
    <xf numFmtId="176" fontId="7" fillId="0" borderId="9" xfId="0" applyNumberFormat="1" applyFont="1" applyBorder="1" applyAlignment="1">
      <alignment vertical="center" shrinkToFit="1"/>
    </xf>
    <xf numFmtId="0" fontId="12" fillId="0" borderId="4" xfId="0" applyFont="1" applyBorder="1" applyAlignment="1">
      <alignment horizontal="distributed" vertical="center" shrinkToFit="1"/>
    </xf>
    <xf numFmtId="0" fontId="12" fillId="0" borderId="5" xfId="0" applyFont="1" applyBorder="1" applyAlignment="1">
      <alignment horizontal="distributed" vertical="center" shrinkToFit="1"/>
    </xf>
    <xf numFmtId="0" fontId="12" fillId="0" borderId="6" xfId="0" applyFont="1" applyBorder="1" applyAlignment="1">
      <alignment horizontal="distributed" vertical="center" shrinkToFit="1"/>
    </xf>
    <xf numFmtId="0" fontId="12" fillId="0" borderId="8" xfId="0" applyFont="1" applyBorder="1" applyAlignment="1">
      <alignment horizontal="distributed" vertical="center" shrinkToFit="1"/>
    </xf>
    <xf numFmtId="0" fontId="12" fillId="0" borderId="9" xfId="0" applyFont="1" applyBorder="1" applyAlignment="1">
      <alignment horizontal="distributed" vertical="center" shrinkToFit="1"/>
    </xf>
    <xf numFmtId="0" fontId="12" fillId="0" borderId="10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wrapText="1" shrinkToFit="1"/>
    </xf>
    <xf numFmtId="0" fontId="3" fillId="0" borderId="5" xfId="0" applyFont="1" applyBorder="1" applyAlignment="1">
      <alignment horizontal="distributed" vertical="center" wrapText="1" shrinkToFit="1"/>
    </xf>
    <xf numFmtId="0" fontId="3" fillId="0" borderId="6" xfId="0" applyFont="1" applyBorder="1" applyAlignment="1">
      <alignment horizontal="distributed" vertical="center" wrapText="1" shrinkToFit="1"/>
    </xf>
    <xf numFmtId="0" fontId="0" fillId="0" borderId="8" xfId="0" applyBorder="1" applyAlignment="1">
      <alignment horizontal="distributed" vertical="center" wrapText="1" shrinkToFit="1"/>
    </xf>
    <xf numFmtId="0" fontId="0" fillId="0" borderId="9" xfId="0" applyBorder="1" applyAlignment="1">
      <alignment horizontal="distributed" vertical="center" wrapText="1" shrinkToFit="1"/>
    </xf>
    <xf numFmtId="0" fontId="0" fillId="0" borderId="10" xfId="0" applyBorder="1" applyAlignment="1">
      <alignment horizontal="distributed" vertical="center" wrapText="1" shrinkToFit="1"/>
    </xf>
    <xf numFmtId="41" fontId="7" fillId="0" borderId="4" xfId="2" applyNumberFormat="1" applyFont="1" applyBorder="1" applyAlignment="1">
      <alignment horizontal="center" vertical="center" shrinkToFit="1"/>
    </xf>
    <xf numFmtId="41" fontId="7" fillId="0" borderId="5" xfId="2" applyNumberFormat="1" applyFont="1" applyBorder="1" applyAlignment="1">
      <alignment horizontal="center" vertical="center" shrinkToFit="1"/>
    </xf>
    <xf numFmtId="41" fontId="7" fillId="0" borderId="7" xfId="2" applyNumberFormat="1" applyFont="1" applyBorder="1" applyAlignment="1">
      <alignment horizontal="center" vertical="center" shrinkToFit="1"/>
    </xf>
    <xf numFmtId="41" fontId="7" fillId="0" borderId="0" xfId="2" applyNumberFormat="1" applyFont="1" applyBorder="1" applyAlignment="1">
      <alignment horizontal="center" vertical="center" shrinkToFit="1"/>
    </xf>
    <xf numFmtId="41" fontId="7" fillId="0" borderId="8" xfId="2" applyNumberFormat="1" applyFont="1" applyBorder="1" applyAlignment="1">
      <alignment horizontal="center" vertical="center" shrinkToFit="1"/>
    </xf>
    <xf numFmtId="41" fontId="7" fillId="0" borderId="9" xfId="2" applyNumberFormat="1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9" fillId="0" borderId="33" xfId="0" applyFont="1" applyBorder="1" applyAlignment="1">
      <alignment horizontal="center" vertical="top"/>
    </xf>
    <xf numFmtId="0" fontId="29" fillId="0" borderId="4" xfId="0" applyFont="1" applyBorder="1" applyAlignment="1">
      <alignment horizontal="left" vertical="top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0" fillId="0" borderId="4" xfId="0" applyFont="1" applyBorder="1" applyAlignment="1">
      <alignment horizontal="left" vertical="top"/>
    </xf>
    <xf numFmtId="0" fontId="30" fillId="0" borderId="5" xfId="0" applyFont="1" applyBorder="1" applyAlignment="1">
      <alignment horizontal="left" vertical="top"/>
    </xf>
    <xf numFmtId="0" fontId="30" fillId="0" borderId="6" xfId="0" applyFont="1" applyBorder="1" applyAlignment="1">
      <alignment horizontal="left" vertical="top"/>
    </xf>
    <xf numFmtId="180" fontId="3" fillId="0" borderId="1" xfId="0" applyNumberFormat="1" applyFont="1" applyBorder="1" applyAlignment="1">
      <alignment horizontal="distributed" vertical="center" wrapText="1" shrinkToFit="1"/>
    </xf>
    <xf numFmtId="180" fontId="3" fillId="0" borderId="2" xfId="0" applyNumberFormat="1" applyFont="1" applyBorder="1" applyAlignment="1">
      <alignment horizontal="distributed" vertical="center" shrinkToFit="1"/>
    </xf>
    <xf numFmtId="180" fontId="3" fillId="0" borderId="3" xfId="0" applyNumberFormat="1" applyFont="1" applyBorder="1" applyAlignment="1">
      <alignment horizontal="distributed" vertical="center" shrinkToFit="1"/>
    </xf>
    <xf numFmtId="180" fontId="3" fillId="0" borderId="11" xfId="0" applyNumberFormat="1" applyFont="1" applyBorder="1" applyAlignment="1">
      <alignment horizontal="distributed" vertical="center" shrinkToFit="1"/>
    </xf>
    <xf numFmtId="180" fontId="3" fillId="0" borderId="2" xfId="0" applyNumberFormat="1" applyFont="1" applyBorder="1" applyAlignment="1">
      <alignment horizontal="center" vertical="center" shrinkToFit="1"/>
    </xf>
    <xf numFmtId="180" fontId="3" fillId="0" borderId="3" xfId="0" applyNumberFormat="1" applyFont="1" applyBorder="1" applyAlignment="1">
      <alignment horizontal="center" vertical="center" shrinkToFit="1"/>
    </xf>
    <xf numFmtId="180" fontId="3" fillId="0" borderId="11" xfId="0" applyNumberFormat="1" applyFont="1" applyBorder="1" applyAlignment="1">
      <alignment horizontal="center" vertical="center" shrinkToFit="1"/>
    </xf>
    <xf numFmtId="180" fontId="3" fillId="0" borderId="1" xfId="0" applyNumberFormat="1" applyFont="1" applyBorder="1" applyAlignment="1">
      <alignment horizontal="center" vertical="center" shrinkToFit="1"/>
    </xf>
    <xf numFmtId="180" fontId="3" fillId="0" borderId="1" xfId="0" applyNumberFormat="1" applyFont="1" applyBorder="1" applyAlignment="1">
      <alignment horizontal="distributed" vertical="center" shrinkToFit="1"/>
    </xf>
    <xf numFmtId="180" fontId="4" fillId="0" borderId="2" xfId="0" applyNumberFormat="1" applyFont="1" applyBorder="1" applyAlignment="1">
      <alignment horizontal="distributed" vertical="center" shrinkToFit="1"/>
    </xf>
    <xf numFmtId="180" fontId="4" fillId="0" borderId="3" xfId="0" applyNumberFormat="1" applyFont="1" applyBorder="1" applyAlignment="1">
      <alignment horizontal="distributed" vertical="center" shrinkToFit="1"/>
    </xf>
    <xf numFmtId="180" fontId="4" fillId="0" borderId="11" xfId="0" applyNumberFormat="1" applyFont="1" applyBorder="1" applyAlignment="1">
      <alignment horizontal="distributed" vertical="center" shrinkToFit="1"/>
    </xf>
    <xf numFmtId="180" fontId="7" fillId="2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/>
    </xf>
    <xf numFmtId="41" fontId="7" fillId="0" borderId="4" xfId="2" applyNumberFormat="1" applyFont="1" applyBorder="1" applyAlignment="1">
      <alignment horizontal="right" vertical="center" shrinkToFit="1"/>
    </xf>
    <xf numFmtId="41" fontId="7" fillId="0" borderId="5" xfId="2" applyNumberFormat="1" applyFont="1" applyBorder="1" applyAlignment="1">
      <alignment horizontal="right" vertical="center" shrinkToFit="1"/>
    </xf>
    <xf numFmtId="41" fontId="7" fillId="0" borderId="7" xfId="2" applyNumberFormat="1" applyFont="1" applyBorder="1" applyAlignment="1">
      <alignment horizontal="right" vertical="center" shrinkToFit="1"/>
    </xf>
    <xf numFmtId="41" fontId="7" fillId="0" borderId="0" xfId="2" applyNumberFormat="1" applyFont="1" applyBorder="1" applyAlignment="1">
      <alignment horizontal="right" vertical="center" shrinkToFit="1"/>
    </xf>
    <xf numFmtId="41" fontId="7" fillId="0" borderId="8" xfId="2" applyNumberFormat="1" applyFont="1" applyBorder="1" applyAlignment="1">
      <alignment horizontal="right" vertical="center" shrinkToFit="1"/>
    </xf>
    <xf numFmtId="41" fontId="7" fillId="0" borderId="9" xfId="2" applyNumberFormat="1" applyFont="1" applyBorder="1" applyAlignment="1">
      <alignment horizontal="right" vertical="center" shrinkToFi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distributed" vertical="center" wrapText="1"/>
    </xf>
    <xf numFmtId="177" fontId="7" fillId="0" borderId="2" xfId="0" applyNumberFormat="1" applyFont="1" applyBorder="1" applyAlignment="1">
      <alignment horizontal="left" vertical="center" shrinkToFit="1"/>
    </xf>
    <xf numFmtId="177" fontId="7" fillId="0" borderId="3" xfId="0" applyNumberFormat="1" applyFont="1" applyBorder="1" applyAlignment="1">
      <alignment horizontal="left" vertical="center" shrinkToFit="1"/>
    </xf>
    <xf numFmtId="0" fontId="7" fillId="0" borderId="4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41" fontId="7" fillId="0" borderId="3" xfId="0" applyNumberFormat="1" applyFont="1" applyBorder="1" applyAlignment="1">
      <alignment horizontal="distributed" vertical="center" shrinkToFit="1"/>
    </xf>
    <xf numFmtId="41" fontId="7" fillId="0" borderId="3" xfId="0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3" fillId="0" borderId="9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shrinkToFit="1"/>
    </xf>
    <xf numFmtId="41" fontId="11" fillId="0" borderId="4" xfId="0" applyNumberFormat="1" applyFont="1" applyBorder="1" applyAlignment="1">
      <alignment horizontal="right" vertical="center" wrapText="1" shrinkToFit="1"/>
    </xf>
    <xf numFmtId="41" fontId="11" fillId="0" borderId="5" xfId="0" applyNumberFormat="1" applyFont="1" applyBorder="1" applyAlignment="1">
      <alignment horizontal="right" vertical="center" wrapText="1" shrinkToFit="1"/>
    </xf>
    <xf numFmtId="41" fontId="11" fillId="0" borderId="7" xfId="0" applyNumberFormat="1" applyFont="1" applyBorder="1" applyAlignment="1">
      <alignment horizontal="right" vertical="center" wrapText="1" shrinkToFit="1"/>
    </xf>
    <xf numFmtId="41" fontId="11" fillId="0" borderId="0" xfId="0" applyNumberFormat="1" applyFont="1" applyBorder="1" applyAlignment="1">
      <alignment horizontal="right" vertical="center" wrapText="1" shrinkToFit="1"/>
    </xf>
    <xf numFmtId="41" fontId="11" fillId="0" borderId="8" xfId="0" applyNumberFormat="1" applyFont="1" applyBorder="1" applyAlignment="1">
      <alignment horizontal="right" vertical="center" wrapText="1" shrinkToFit="1"/>
    </xf>
    <xf numFmtId="41" fontId="11" fillId="0" borderId="9" xfId="0" applyNumberFormat="1" applyFont="1" applyBorder="1" applyAlignment="1">
      <alignment horizontal="right" vertical="center" wrapText="1" shrinkToFi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</cellXfs>
  <cellStyles count="3">
    <cellStyle name="一般" xfId="0" builtinId="0"/>
    <cellStyle name="千分位[0]" xfId="1" builtinId="6"/>
    <cellStyle name="貨幣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C10" sqref="C10"/>
    </sheetView>
  </sheetViews>
  <sheetFormatPr defaultRowHeight="16.5"/>
  <cols>
    <col min="1" max="1" width="6.125" style="262" customWidth="1"/>
    <col min="2" max="2" width="27.625" style="262" customWidth="1"/>
    <col min="3" max="3" width="12.625" style="262" customWidth="1"/>
    <col min="4" max="4" width="6.125" style="262" customWidth="1"/>
    <col min="5" max="5" width="27.625" style="262" customWidth="1"/>
    <col min="6" max="6" width="12.625" style="262" customWidth="1"/>
    <col min="7" max="256" width="9" style="262"/>
    <col min="257" max="257" width="6.125" style="262" customWidth="1"/>
    <col min="258" max="258" width="27.625" style="262" customWidth="1"/>
    <col min="259" max="259" width="12.625" style="262" customWidth="1"/>
    <col min="260" max="260" width="6.125" style="262" customWidth="1"/>
    <col min="261" max="261" width="27.625" style="262" customWidth="1"/>
    <col min="262" max="262" width="12.625" style="262" customWidth="1"/>
    <col min="263" max="512" width="9" style="262"/>
    <col min="513" max="513" width="6.125" style="262" customWidth="1"/>
    <col min="514" max="514" width="27.625" style="262" customWidth="1"/>
    <col min="515" max="515" width="12.625" style="262" customWidth="1"/>
    <col min="516" max="516" width="6.125" style="262" customWidth="1"/>
    <col min="517" max="517" width="27.625" style="262" customWidth="1"/>
    <col min="518" max="518" width="12.625" style="262" customWidth="1"/>
    <col min="519" max="768" width="9" style="262"/>
    <col min="769" max="769" width="6.125" style="262" customWidth="1"/>
    <col min="770" max="770" width="27.625" style="262" customWidth="1"/>
    <col min="771" max="771" width="12.625" style="262" customWidth="1"/>
    <col min="772" max="772" width="6.125" style="262" customWidth="1"/>
    <col min="773" max="773" width="27.625" style="262" customWidth="1"/>
    <col min="774" max="774" width="12.625" style="262" customWidth="1"/>
    <col min="775" max="1024" width="9" style="262"/>
    <col min="1025" max="1025" width="6.125" style="262" customWidth="1"/>
    <col min="1026" max="1026" width="27.625" style="262" customWidth="1"/>
    <col min="1027" max="1027" width="12.625" style="262" customWidth="1"/>
    <col min="1028" max="1028" width="6.125" style="262" customWidth="1"/>
    <col min="1029" max="1029" width="27.625" style="262" customWidth="1"/>
    <col min="1030" max="1030" width="12.625" style="262" customWidth="1"/>
    <col min="1031" max="1280" width="9" style="262"/>
    <col min="1281" max="1281" width="6.125" style="262" customWidth="1"/>
    <col min="1282" max="1282" width="27.625" style="262" customWidth="1"/>
    <col min="1283" max="1283" width="12.625" style="262" customWidth="1"/>
    <col min="1284" max="1284" width="6.125" style="262" customWidth="1"/>
    <col min="1285" max="1285" width="27.625" style="262" customWidth="1"/>
    <col min="1286" max="1286" width="12.625" style="262" customWidth="1"/>
    <col min="1287" max="1536" width="9" style="262"/>
    <col min="1537" max="1537" width="6.125" style="262" customWidth="1"/>
    <col min="1538" max="1538" width="27.625" style="262" customWidth="1"/>
    <col min="1539" max="1539" width="12.625" style="262" customWidth="1"/>
    <col min="1540" max="1540" width="6.125" style="262" customWidth="1"/>
    <col min="1541" max="1541" width="27.625" style="262" customWidth="1"/>
    <col min="1542" max="1542" width="12.625" style="262" customWidth="1"/>
    <col min="1543" max="1792" width="9" style="262"/>
    <col min="1793" max="1793" width="6.125" style="262" customWidth="1"/>
    <col min="1794" max="1794" width="27.625" style="262" customWidth="1"/>
    <col min="1795" max="1795" width="12.625" style="262" customWidth="1"/>
    <col min="1796" max="1796" width="6.125" style="262" customWidth="1"/>
    <col min="1797" max="1797" width="27.625" style="262" customWidth="1"/>
    <col min="1798" max="1798" width="12.625" style="262" customWidth="1"/>
    <col min="1799" max="2048" width="9" style="262"/>
    <col min="2049" max="2049" width="6.125" style="262" customWidth="1"/>
    <col min="2050" max="2050" width="27.625" style="262" customWidth="1"/>
    <col min="2051" max="2051" width="12.625" style="262" customWidth="1"/>
    <col min="2052" max="2052" width="6.125" style="262" customWidth="1"/>
    <col min="2053" max="2053" width="27.625" style="262" customWidth="1"/>
    <col min="2054" max="2054" width="12.625" style="262" customWidth="1"/>
    <col min="2055" max="2304" width="9" style="262"/>
    <col min="2305" max="2305" width="6.125" style="262" customWidth="1"/>
    <col min="2306" max="2306" width="27.625" style="262" customWidth="1"/>
    <col min="2307" max="2307" width="12.625" style="262" customWidth="1"/>
    <col min="2308" max="2308" width="6.125" style="262" customWidth="1"/>
    <col min="2309" max="2309" width="27.625" style="262" customWidth="1"/>
    <col min="2310" max="2310" width="12.625" style="262" customWidth="1"/>
    <col min="2311" max="2560" width="9" style="262"/>
    <col min="2561" max="2561" width="6.125" style="262" customWidth="1"/>
    <col min="2562" max="2562" width="27.625" style="262" customWidth="1"/>
    <col min="2563" max="2563" width="12.625" style="262" customWidth="1"/>
    <col min="2564" max="2564" width="6.125" style="262" customWidth="1"/>
    <col min="2565" max="2565" width="27.625" style="262" customWidth="1"/>
    <col min="2566" max="2566" width="12.625" style="262" customWidth="1"/>
    <col min="2567" max="2816" width="9" style="262"/>
    <col min="2817" max="2817" width="6.125" style="262" customWidth="1"/>
    <col min="2818" max="2818" width="27.625" style="262" customWidth="1"/>
    <col min="2819" max="2819" width="12.625" style="262" customWidth="1"/>
    <col min="2820" max="2820" width="6.125" style="262" customWidth="1"/>
    <col min="2821" max="2821" width="27.625" style="262" customWidth="1"/>
    <col min="2822" max="2822" width="12.625" style="262" customWidth="1"/>
    <col min="2823" max="3072" width="9" style="262"/>
    <col min="3073" max="3073" width="6.125" style="262" customWidth="1"/>
    <col min="3074" max="3074" width="27.625" style="262" customWidth="1"/>
    <col min="3075" max="3075" width="12.625" style="262" customWidth="1"/>
    <col min="3076" max="3076" width="6.125" style="262" customWidth="1"/>
    <col min="3077" max="3077" width="27.625" style="262" customWidth="1"/>
    <col min="3078" max="3078" width="12.625" style="262" customWidth="1"/>
    <col min="3079" max="3328" width="9" style="262"/>
    <col min="3329" max="3329" width="6.125" style="262" customWidth="1"/>
    <col min="3330" max="3330" width="27.625" style="262" customWidth="1"/>
    <col min="3331" max="3331" width="12.625" style="262" customWidth="1"/>
    <col min="3332" max="3332" width="6.125" style="262" customWidth="1"/>
    <col min="3333" max="3333" width="27.625" style="262" customWidth="1"/>
    <col min="3334" max="3334" width="12.625" style="262" customWidth="1"/>
    <col min="3335" max="3584" width="9" style="262"/>
    <col min="3585" max="3585" width="6.125" style="262" customWidth="1"/>
    <col min="3586" max="3586" width="27.625" style="262" customWidth="1"/>
    <col min="3587" max="3587" width="12.625" style="262" customWidth="1"/>
    <col min="3588" max="3588" width="6.125" style="262" customWidth="1"/>
    <col min="3589" max="3589" width="27.625" style="262" customWidth="1"/>
    <col min="3590" max="3590" width="12.625" style="262" customWidth="1"/>
    <col min="3591" max="3840" width="9" style="262"/>
    <col min="3841" max="3841" width="6.125" style="262" customWidth="1"/>
    <col min="3842" max="3842" width="27.625" style="262" customWidth="1"/>
    <col min="3843" max="3843" width="12.625" style="262" customWidth="1"/>
    <col min="3844" max="3844" width="6.125" style="262" customWidth="1"/>
    <col min="3845" max="3845" width="27.625" style="262" customWidth="1"/>
    <col min="3846" max="3846" width="12.625" style="262" customWidth="1"/>
    <col min="3847" max="4096" width="9" style="262"/>
    <col min="4097" max="4097" width="6.125" style="262" customWidth="1"/>
    <col min="4098" max="4098" width="27.625" style="262" customWidth="1"/>
    <col min="4099" max="4099" width="12.625" style="262" customWidth="1"/>
    <col min="4100" max="4100" width="6.125" style="262" customWidth="1"/>
    <col min="4101" max="4101" width="27.625" style="262" customWidth="1"/>
    <col min="4102" max="4102" width="12.625" style="262" customWidth="1"/>
    <col min="4103" max="4352" width="9" style="262"/>
    <col min="4353" max="4353" width="6.125" style="262" customWidth="1"/>
    <col min="4354" max="4354" width="27.625" style="262" customWidth="1"/>
    <col min="4355" max="4355" width="12.625" style="262" customWidth="1"/>
    <col min="4356" max="4356" width="6.125" style="262" customWidth="1"/>
    <col min="4357" max="4357" width="27.625" style="262" customWidth="1"/>
    <col min="4358" max="4358" width="12.625" style="262" customWidth="1"/>
    <col min="4359" max="4608" width="9" style="262"/>
    <col min="4609" max="4609" width="6.125" style="262" customWidth="1"/>
    <col min="4610" max="4610" width="27.625" style="262" customWidth="1"/>
    <col min="4611" max="4611" width="12.625" style="262" customWidth="1"/>
    <col min="4612" max="4612" width="6.125" style="262" customWidth="1"/>
    <col min="4613" max="4613" width="27.625" style="262" customWidth="1"/>
    <col min="4614" max="4614" width="12.625" style="262" customWidth="1"/>
    <col min="4615" max="4864" width="9" style="262"/>
    <col min="4865" max="4865" width="6.125" style="262" customWidth="1"/>
    <col min="4866" max="4866" width="27.625" style="262" customWidth="1"/>
    <col min="4867" max="4867" width="12.625" style="262" customWidth="1"/>
    <col min="4868" max="4868" width="6.125" style="262" customWidth="1"/>
    <col min="4869" max="4869" width="27.625" style="262" customWidth="1"/>
    <col min="4870" max="4870" width="12.625" style="262" customWidth="1"/>
    <col min="4871" max="5120" width="9" style="262"/>
    <col min="5121" max="5121" width="6.125" style="262" customWidth="1"/>
    <col min="5122" max="5122" width="27.625" style="262" customWidth="1"/>
    <col min="5123" max="5123" width="12.625" style="262" customWidth="1"/>
    <col min="5124" max="5124" width="6.125" style="262" customWidth="1"/>
    <col min="5125" max="5125" width="27.625" style="262" customWidth="1"/>
    <col min="5126" max="5126" width="12.625" style="262" customWidth="1"/>
    <col min="5127" max="5376" width="9" style="262"/>
    <col min="5377" max="5377" width="6.125" style="262" customWidth="1"/>
    <col min="5378" max="5378" width="27.625" style="262" customWidth="1"/>
    <col min="5379" max="5379" width="12.625" style="262" customWidth="1"/>
    <col min="5380" max="5380" width="6.125" style="262" customWidth="1"/>
    <col min="5381" max="5381" width="27.625" style="262" customWidth="1"/>
    <col min="5382" max="5382" width="12.625" style="262" customWidth="1"/>
    <col min="5383" max="5632" width="9" style="262"/>
    <col min="5633" max="5633" width="6.125" style="262" customWidth="1"/>
    <col min="5634" max="5634" width="27.625" style="262" customWidth="1"/>
    <col min="5635" max="5635" width="12.625" style="262" customWidth="1"/>
    <col min="5636" max="5636" width="6.125" style="262" customWidth="1"/>
    <col min="5637" max="5637" width="27.625" style="262" customWidth="1"/>
    <col min="5638" max="5638" width="12.625" style="262" customWidth="1"/>
    <col min="5639" max="5888" width="9" style="262"/>
    <col min="5889" max="5889" width="6.125" style="262" customWidth="1"/>
    <col min="5890" max="5890" width="27.625" style="262" customWidth="1"/>
    <col min="5891" max="5891" width="12.625" style="262" customWidth="1"/>
    <col min="5892" max="5892" width="6.125" style="262" customWidth="1"/>
    <col min="5893" max="5893" width="27.625" style="262" customWidth="1"/>
    <col min="5894" max="5894" width="12.625" style="262" customWidth="1"/>
    <col min="5895" max="6144" width="9" style="262"/>
    <col min="6145" max="6145" width="6.125" style="262" customWidth="1"/>
    <col min="6146" max="6146" width="27.625" style="262" customWidth="1"/>
    <col min="6147" max="6147" width="12.625" style="262" customWidth="1"/>
    <col min="6148" max="6148" width="6.125" style="262" customWidth="1"/>
    <col min="6149" max="6149" width="27.625" style="262" customWidth="1"/>
    <col min="6150" max="6150" width="12.625" style="262" customWidth="1"/>
    <col min="6151" max="6400" width="9" style="262"/>
    <col min="6401" max="6401" width="6.125" style="262" customWidth="1"/>
    <col min="6402" max="6402" width="27.625" style="262" customWidth="1"/>
    <col min="6403" max="6403" width="12.625" style="262" customWidth="1"/>
    <col min="6404" max="6404" width="6.125" style="262" customWidth="1"/>
    <col min="6405" max="6405" width="27.625" style="262" customWidth="1"/>
    <col min="6406" max="6406" width="12.625" style="262" customWidth="1"/>
    <col min="6407" max="6656" width="9" style="262"/>
    <col min="6657" max="6657" width="6.125" style="262" customWidth="1"/>
    <col min="6658" max="6658" width="27.625" style="262" customWidth="1"/>
    <col min="6659" max="6659" width="12.625" style="262" customWidth="1"/>
    <col min="6660" max="6660" width="6.125" style="262" customWidth="1"/>
    <col min="6661" max="6661" width="27.625" style="262" customWidth="1"/>
    <col min="6662" max="6662" width="12.625" style="262" customWidth="1"/>
    <col min="6663" max="6912" width="9" style="262"/>
    <col min="6913" max="6913" width="6.125" style="262" customWidth="1"/>
    <col min="6914" max="6914" width="27.625" style="262" customWidth="1"/>
    <col min="6915" max="6915" width="12.625" style="262" customWidth="1"/>
    <col min="6916" max="6916" width="6.125" style="262" customWidth="1"/>
    <col min="6917" max="6917" width="27.625" style="262" customWidth="1"/>
    <col min="6918" max="6918" width="12.625" style="262" customWidth="1"/>
    <col min="6919" max="7168" width="9" style="262"/>
    <col min="7169" max="7169" width="6.125" style="262" customWidth="1"/>
    <col min="7170" max="7170" width="27.625" style="262" customWidth="1"/>
    <col min="7171" max="7171" width="12.625" style="262" customWidth="1"/>
    <col min="7172" max="7172" width="6.125" style="262" customWidth="1"/>
    <col min="7173" max="7173" width="27.625" style="262" customWidth="1"/>
    <col min="7174" max="7174" width="12.625" style="262" customWidth="1"/>
    <col min="7175" max="7424" width="9" style="262"/>
    <col min="7425" max="7425" width="6.125" style="262" customWidth="1"/>
    <col min="7426" max="7426" width="27.625" style="262" customWidth="1"/>
    <col min="7427" max="7427" width="12.625" style="262" customWidth="1"/>
    <col min="7428" max="7428" width="6.125" style="262" customWidth="1"/>
    <col min="7429" max="7429" width="27.625" style="262" customWidth="1"/>
    <col min="7430" max="7430" width="12.625" style="262" customWidth="1"/>
    <col min="7431" max="7680" width="9" style="262"/>
    <col min="7681" max="7681" width="6.125" style="262" customWidth="1"/>
    <col min="7682" max="7682" width="27.625" style="262" customWidth="1"/>
    <col min="7683" max="7683" width="12.625" style="262" customWidth="1"/>
    <col min="7684" max="7684" width="6.125" style="262" customWidth="1"/>
    <col min="7685" max="7685" width="27.625" style="262" customWidth="1"/>
    <col min="7686" max="7686" width="12.625" style="262" customWidth="1"/>
    <col min="7687" max="7936" width="9" style="262"/>
    <col min="7937" max="7937" width="6.125" style="262" customWidth="1"/>
    <col min="7938" max="7938" width="27.625" style="262" customWidth="1"/>
    <col min="7939" max="7939" width="12.625" style="262" customWidth="1"/>
    <col min="7940" max="7940" width="6.125" style="262" customWidth="1"/>
    <col min="7941" max="7941" width="27.625" style="262" customWidth="1"/>
    <col min="7942" max="7942" width="12.625" style="262" customWidth="1"/>
    <col min="7943" max="8192" width="9" style="262"/>
    <col min="8193" max="8193" width="6.125" style="262" customWidth="1"/>
    <col min="8194" max="8194" width="27.625" style="262" customWidth="1"/>
    <col min="8195" max="8195" width="12.625" style="262" customWidth="1"/>
    <col min="8196" max="8196" width="6.125" style="262" customWidth="1"/>
    <col min="8197" max="8197" width="27.625" style="262" customWidth="1"/>
    <col min="8198" max="8198" width="12.625" style="262" customWidth="1"/>
    <col min="8199" max="8448" width="9" style="262"/>
    <col min="8449" max="8449" width="6.125" style="262" customWidth="1"/>
    <col min="8450" max="8450" width="27.625" style="262" customWidth="1"/>
    <col min="8451" max="8451" width="12.625" style="262" customWidth="1"/>
    <col min="8452" max="8452" width="6.125" style="262" customWidth="1"/>
    <col min="8453" max="8453" width="27.625" style="262" customWidth="1"/>
    <col min="8454" max="8454" width="12.625" style="262" customWidth="1"/>
    <col min="8455" max="8704" width="9" style="262"/>
    <col min="8705" max="8705" width="6.125" style="262" customWidth="1"/>
    <col min="8706" max="8706" width="27.625" style="262" customWidth="1"/>
    <col min="8707" max="8707" width="12.625" style="262" customWidth="1"/>
    <col min="8708" max="8708" width="6.125" style="262" customWidth="1"/>
    <col min="8709" max="8709" width="27.625" style="262" customWidth="1"/>
    <col min="8710" max="8710" width="12.625" style="262" customWidth="1"/>
    <col min="8711" max="8960" width="9" style="262"/>
    <col min="8961" max="8961" width="6.125" style="262" customWidth="1"/>
    <col min="8962" max="8962" width="27.625" style="262" customWidth="1"/>
    <col min="8963" max="8963" width="12.625" style="262" customWidth="1"/>
    <col min="8964" max="8964" width="6.125" style="262" customWidth="1"/>
    <col min="8965" max="8965" width="27.625" style="262" customWidth="1"/>
    <col min="8966" max="8966" width="12.625" style="262" customWidth="1"/>
    <col min="8967" max="9216" width="9" style="262"/>
    <col min="9217" max="9217" width="6.125" style="262" customWidth="1"/>
    <col min="9218" max="9218" width="27.625" style="262" customWidth="1"/>
    <col min="9219" max="9219" width="12.625" style="262" customWidth="1"/>
    <col min="9220" max="9220" width="6.125" style="262" customWidth="1"/>
    <col min="9221" max="9221" width="27.625" style="262" customWidth="1"/>
    <col min="9222" max="9222" width="12.625" style="262" customWidth="1"/>
    <col min="9223" max="9472" width="9" style="262"/>
    <col min="9473" max="9473" width="6.125" style="262" customWidth="1"/>
    <col min="9474" max="9474" width="27.625" style="262" customWidth="1"/>
    <col min="9475" max="9475" width="12.625" style="262" customWidth="1"/>
    <col min="9476" max="9476" width="6.125" style="262" customWidth="1"/>
    <col min="9477" max="9477" width="27.625" style="262" customWidth="1"/>
    <col min="9478" max="9478" width="12.625" style="262" customWidth="1"/>
    <col min="9479" max="9728" width="9" style="262"/>
    <col min="9729" max="9729" width="6.125" style="262" customWidth="1"/>
    <col min="9730" max="9730" width="27.625" style="262" customWidth="1"/>
    <col min="9731" max="9731" width="12.625" style="262" customWidth="1"/>
    <col min="9732" max="9732" width="6.125" style="262" customWidth="1"/>
    <col min="9733" max="9733" width="27.625" style="262" customWidth="1"/>
    <col min="9734" max="9734" width="12.625" style="262" customWidth="1"/>
    <col min="9735" max="9984" width="9" style="262"/>
    <col min="9985" max="9985" width="6.125" style="262" customWidth="1"/>
    <col min="9986" max="9986" width="27.625" style="262" customWidth="1"/>
    <col min="9987" max="9987" width="12.625" style="262" customWidth="1"/>
    <col min="9988" max="9988" width="6.125" style="262" customWidth="1"/>
    <col min="9989" max="9989" width="27.625" style="262" customWidth="1"/>
    <col min="9990" max="9990" width="12.625" style="262" customWidth="1"/>
    <col min="9991" max="10240" width="9" style="262"/>
    <col min="10241" max="10241" width="6.125" style="262" customWidth="1"/>
    <col min="10242" max="10242" width="27.625" style="262" customWidth="1"/>
    <col min="10243" max="10243" width="12.625" style="262" customWidth="1"/>
    <col min="10244" max="10244" width="6.125" style="262" customWidth="1"/>
    <col min="10245" max="10245" width="27.625" style="262" customWidth="1"/>
    <col min="10246" max="10246" width="12.625" style="262" customWidth="1"/>
    <col min="10247" max="10496" width="9" style="262"/>
    <col min="10497" max="10497" width="6.125" style="262" customWidth="1"/>
    <col min="10498" max="10498" width="27.625" style="262" customWidth="1"/>
    <col min="10499" max="10499" width="12.625" style="262" customWidth="1"/>
    <col min="10500" max="10500" width="6.125" style="262" customWidth="1"/>
    <col min="10501" max="10501" width="27.625" style="262" customWidth="1"/>
    <col min="10502" max="10502" width="12.625" style="262" customWidth="1"/>
    <col min="10503" max="10752" width="9" style="262"/>
    <col min="10753" max="10753" width="6.125" style="262" customWidth="1"/>
    <col min="10754" max="10754" width="27.625" style="262" customWidth="1"/>
    <col min="10755" max="10755" width="12.625" style="262" customWidth="1"/>
    <col min="10756" max="10756" width="6.125" style="262" customWidth="1"/>
    <col min="10757" max="10757" width="27.625" style="262" customWidth="1"/>
    <col min="10758" max="10758" width="12.625" style="262" customWidth="1"/>
    <col min="10759" max="11008" width="9" style="262"/>
    <col min="11009" max="11009" width="6.125" style="262" customWidth="1"/>
    <col min="11010" max="11010" width="27.625" style="262" customWidth="1"/>
    <col min="11011" max="11011" width="12.625" style="262" customWidth="1"/>
    <col min="11012" max="11012" width="6.125" style="262" customWidth="1"/>
    <col min="11013" max="11013" width="27.625" style="262" customWidth="1"/>
    <col min="11014" max="11014" width="12.625" style="262" customWidth="1"/>
    <col min="11015" max="11264" width="9" style="262"/>
    <col min="11265" max="11265" width="6.125" style="262" customWidth="1"/>
    <col min="11266" max="11266" width="27.625" style="262" customWidth="1"/>
    <col min="11267" max="11267" width="12.625" style="262" customWidth="1"/>
    <col min="11268" max="11268" width="6.125" style="262" customWidth="1"/>
    <col min="11269" max="11269" width="27.625" style="262" customWidth="1"/>
    <col min="11270" max="11270" width="12.625" style="262" customWidth="1"/>
    <col min="11271" max="11520" width="9" style="262"/>
    <col min="11521" max="11521" width="6.125" style="262" customWidth="1"/>
    <col min="11522" max="11522" width="27.625" style="262" customWidth="1"/>
    <col min="11523" max="11523" width="12.625" style="262" customWidth="1"/>
    <col min="11524" max="11524" width="6.125" style="262" customWidth="1"/>
    <col min="11525" max="11525" width="27.625" style="262" customWidth="1"/>
    <col min="11526" max="11526" width="12.625" style="262" customWidth="1"/>
    <col min="11527" max="11776" width="9" style="262"/>
    <col min="11777" max="11777" width="6.125" style="262" customWidth="1"/>
    <col min="11778" max="11778" width="27.625" style="262" customWidth="1"/>
    <col min="11779" max="11779" width="12.625" style="262" customWidth="1"/>
    <col min="11780" max="11780" width="6.125" style="262" customWidth="1"/>
    <col min="11781" max="11781" width="27.625" style="262" customWidth="1"/>
    <col min="11782" max="11782" width="12.625" style="262" customWidth="1"/>
    <col min="11783" max="12032" width="9" style="262"/>
    <col min="12033" max="12033" width="6.125" style="262" customWidth="1"/>
    <col min="12034" max="12034" width="27.625" style="262" customWidth="1"/>
    <col min="12035" max="12035" width="12.625" style="262" customWidth="1"/>
    <col min="12036" max="12036" width="6.125" style="262" customWidth="1"/>
    <col min="12037" max="12037" width="27.625" style="262" customWidth="1"/>
    <col min="12038" max="12038" width="12.625" style="262" customWidth="1"/>
    <col min="12039" max="12288" width="9" style="262"/>
    <col min="12289" max="12289" width="6.125" style="262" customWidth="1"/>
    <col min="12290" max="12290" width="27.625" style="262" customWidth="1"/>
    <col min="12291" max="12291" width="12.625" style="262" customWidth="1"/>
    <col min="12292" max="12292" width="6.125" style="262" customWidth="1"/>
    <col min="12293" max="12293" width="27.625" style="262" customWidth="1"/>
    <col min="12294" max="12294" width="12.625" style="262" customWidth="1"/>
    <col min="12295" max="12544" width="9" style="262"/>
    <col min="12545" max="12545" width="6.125" style="262" customWidth="1"/>
    <col min="12546" max="12546" width="27.625" style="262" customWidth="1"/>
    <col min="12547" max="12547" width="12.625" style="262" customWidth="1"/>
    <col min="12548" max="12548" width="6.125" style="262" customWidth="1"/>
    <col min="12549" max="12549" width="27.625" style="262" customWidth="1"/>
    <col min="12550" max="12550" width="12.625" style="262" customWidth="1"/>
    <col min="12551" max="12800" width="9" style="262"/>
    <col min="12801" max="12801" width="6.125" style="262" customWidth="1"/>
    <col min="12802" max="12802" width="27.625" style="262" customWidth="1"/>
    <col min="12803" max="12803" width="12.625" style="262" customWidth="1"/>
    <col min="12804" max="12804" width="6.125" style="262" customWidth="1"/>
    <col min="12805" max="12805" width="27.625" style="262" customWidth="1"/>
    <col min="12806" max="12806" width="12.625" style="262" customWidth="1"/>
    <col min="12807" max="13056" width="9" style="262"/>
    <col min="13057" max="13057" width="6.125" style="262" customWidth="1"/>
    <col min="13058" max="13058" width="27.625" style="262" customWidth="1"/>
    <col min="13059" max="13059" width="12.625" style="262" customWidth="1"/>
    <col min="13060" max="13060" width="6.125" style="262" customWidth="1"/>
    <col min="13061" max="13061" width="27.625" style="262" customWidth="1"/>
    <col min="13062" max="13062" width="12.625" style="262" customWidth="1"/>
    <col min="13063" max="13312" width="9" style="262"/>
    <col min="13313" max="13313" width="6.125" style="262" customWidth="1"/>
    <col min="13314" max="13314" width="27.625" style="262" customWidth="1"/>
    <col min="13315" max="13315" width="12.625" style="262" customWidth="1"/>
    <col min="13316" max="13316" width="6.125" style="262" customWidth="1"/>
    <col min="13317" max="13317" width="27.625" style="262" customWidth="1"/>
    <col min="13318" max="13318" width="12.625" style="262" customWidth="1"/>
    <col min="13319" max="13568" width="9" style="262"/>
    <col min="13569" max="13569" width="6.125" style="262" customWidth="1"/>
    <col min="13570" max="13570" width="27.625" style="262" customWidth="1"/>
    <col min="13571" max="13571" width="12.625" style="262" customWidth="1"/>
    <col min="13572" max="13572" width="6.125" style="262" customWidth="1"/>
    <col min="13573" max="13573" width="27.625" style="262" customWidth="1"/>
    <col min="13574" max="13574" width="12.625" style="262" customWidth="1"/>
    <col min="13575" max="13824" width="9" style="262"/>
    <col min="13825" max="13825" width="6.125" style="262" customWidth="1"/>
    <col min="13826" max="13826" width="27.625" style="262" customWidth="1"/>
    <col min="13827" max="13827" width="12.625" style="262" customWidth="1"/>
    <col min="13828" max="13828" width="6.125" style="262" customWidth="1"/>
    <col min="13829" max="13829" width="27.625" style="262" customWidth="1"/>
    <col min="13830" max="13830" width="12.625" style="262" customWidth="1"/>
    <col min="13831" max="14080" width="9" style="262"/>
    <col min="14081" max="14081" width="6.125" style="262" customWidth="1"/>
    <col min="14082" max="14082" width="27.625" style="262" customWidth="1"/>
    <col min="14083" max="14083" width="12.625" style="262" customWidth="1"/>
    <col min="14084" max="14084" width="6.125" style="262" customWidth="1"/>
    <col min="14085" max="14085" width="27.625" style="262" customWidth="1"/>
    <col min="14086" max="14086" width="12.625" style="262" customWidth="1"/>
    <col min="14087" max="14336" width="9" style="262"/>
    <col min="14337" max="14337" width="6.125" style="262" customWidth="1"/>
    <col min="14338" max="14338" width="27.625" style="262" customWidth="1"/>
    <col min="14339" max="14339" width="12.625" style="262" customWidth="1"/>
    <col min="14340" max="14340" width="6.125" style="262" customWidth="1"/>
    <col min="14341" max="14341" width="27.625" style="262" customWidth="1"/>
    <col min="14342" max="14342" width="12.625" style="262" customWidth="1"/>
    <col min="14343" max="14592" width="9" style="262"/>
    <col min="14593" max="14593" width="6.125" style="262" customWidth="1"/>
    <col min="14594" max="14594" width="27.625" style="262" customWidth="1"/>
    <col min="14595" max="14595" width="12.625" style="262" customWidth="1"/>
    <col min="14596" max="14596" width="6.125" style="262" customWidth="1"/>
    <col min="14597" max="14597" width="27.625" style="262" customWidth="1"/>
    <col min="14598" max="14598" width="12.625" style="262" customWidth="1"/>
    <col min="14599" max="14848" width="9" style="262"/>
    <col min="14849" max="14849" width="6.125" style="262" customWidth="1"/>
    <col min="14850" max="14850" width="27.625" style="262" customWidth="1"/>
    <col min="14851" max="14851" width="12.625" style="262" customWidth="1"/>
    <col min="14852" max="14852" width="6.125" style="262" customWidth="1"/>
    <col min="14853" max="14853" width="27.625" style="262" customWidth="1"/>
    <col min="14854" max="14854" width="12.625" style="262" customWidth="1"/>
    <col min="14855" max="15104" width="9" style="262"/>
    <col min="15105" max="15105" width="6.125" style="262" customWidth="1"/>
    <col min="15106" max="15106" width="27.625" style="262" customWidth="1"/>
    <col min="15107" max="15107" width="12.625" style="262" customWidth="1"/>
    <col min="15108" max="15108" width="6.125" style="262" customWidth="1"/>
    <col min="15109" max="15109" width="27.625" style="262" customWidth="1"/>
    <col min="15110" max="15110" width="12.625" style="262" customWidth="1"/>
    <col min="15111" max="15360" width="9" style="262"/>
    <col min="15361" max="15361" width="6.125" style="262" customWidth="1"/>
    <col min="15362" max="15362" width="27.625" style="262" customWidth="1"/>
    <col min="15363" max="15363" width="12.625" style="262" customWidth="1"/>
    <col min="15364" max="15364" width="6.125" style="262" customWidth="1"/>
    <col min="15365" max="15365" width="27.625" style="262" customWidth="1"/>
    <col min="15366" max="15366" width="12.625" style="262" customWidth="1"/>
    <col min="15367" max="15616" width="9" style="262"/>
    <col min="15617" max="15617" width="6.125" style="262" customWidth="1"/>
    <col min="15618" max="15618" width="27.625" style="262" customWidth="1"/>
    <col min="15619" max="15619" width="12.625" style="262" customWidth="1"/>
    <col min="15620" max="15620" width="6.125" style="262" customWidth="1"/>
    <col min="15621" max="15621" width="27.625" style="262" customWidth="1"/>
    <col min="15622" max="15622" width="12.625" style="262" customWidth="1"/>
    <col min="15623" max="15872" width="9" style="262"/>
    <col min="15873" max="15873" width="6.125" style="262" customWidth="1"/>
    <col min="15874" max="15874" width="27.625" style="262" customWidth="1"/>
    <col min="15875" max="15875" width="12.625" style="262" customWidth="1"/>
    <col min="15876" max="15876" width="6.125" style="262" customWidth="1"/>
    <col min="15877" max="15877" width="27.625" style="262" customWidth="1"/>
    <col min="15878" max="15878" width="12.625" style="262" customWidth="1"/>
    <col min="15879" max="16128" width="9" style="262"/>
    <col min="16129" max="16129" width="6.125" style="262" customWidth="1"/>
    <col min="16130" max="16130" width="27.625" style="262" customWidth="1"/>
    <col min="16131" max="16131" width="12.625" style="262" customWidth="1"/>
    <col min="16132" max="16132" width="6.125" style="262" customWidth="1"/>
    <col min="16133" max="16133" width="27.625" style="262" customWidth="1"/>
    <col min="16134" max="16134" width="12.625" style="262" customWidth="1"/>
    <col min="16135" max="16384" width="9" style="262"/>
  </cols>
  <sheetData>
    <row r="1" spans="1:6" s="65" customFormat="1" ht="7.15" customHeight="1">
      <c r="A1" s="63"/>
      <c r="B1" s="63" t="s">
        <v>56</v>
      </c>
      <c r="C1" s="63"/>
      <c r="D1" s="63" t="s">
        <v>57</v>
      </c>
      <c r="E1" s="63"/>
      <c r="F1" s="63" t="s">
        <v>58</v>
      </c>
    </row>
    <row r="2" spans="1:6" s="137" customFormat="1" ht="35.1" customHeight="1">
      <c r="A2" s="263" t="s">
        <v>592</v>
      </c>
      <c r="B2" s="264"/>
      <c r="C2" s="265"/>
      <c r="D2" s="264"/>
      <c r="E2" s="264"/>
      <c r="F2" s="264"/>
    </row>
    <row r="3" spans="1:6" s="267" customFormat="1" ht="35.1" customHeight="1">
      <c r="A3" s="263" t="s">
        <v>551</v>
      </c>
      <c r="B3" s="266"/>
      <c r="C3" s="266"/>
      <c r="D3" s="266"/>
      <c r="E3" s="266"/>
      <c r="F3" s="266"/>
    </row>
    <row r="4" spans="1:6" ht="30" customHeight="1">
      <c r="A4" s="289" t="s">
        <v>593</v>
      </c>
      <c r="B4" s="289"/>
      <c r="C4" s="289"/>
      <c r="D4" s="289"/>
      <c r="E4" s="289"/>
      <c r="F4" s="289"/>
    </row>
    <row r="5" spans="1:6" s="44" customFormat="1" ht="30" customHeight="1">
      <c r="A5" s="268" t="s">
        <v>552</v>
      </c>
      <c r="B5" s="268"/>
      <c r="C5" s="268"/>
      <c r="D5" s="268"/>
      <c r="E5" s="268"/>
      <c r="F5" s="268"/>
    </row>
    <row r="6" spans="1:6" ht="30" customHeight="1" thickBot="1">
      <c r="A6" s="266" t="s">
        <v>553</v>
      </c>
      <c r="B6" s="266"/>
      <c r="C6" s="266"/>
      <c r="D6" s="266"/>
      <c r="E6" s="266"/>
      <c r="F6" s="266"/>
    </row>
    <row r="7" spans="1:6" ht="30" customHeight="1">
      <c r="A7" s="269" t="s">
        <v>44</v>
      </c>
      <c r="B7" s="270" t="s">
        <v>554</v>
      </c>
      <c r="C7" s="270" t="s">
        <v>38</v>
      </c>
      <c r="D7" s="270" t="s">
        <v>44</v>
      </c>
      <c r="E7" s="270" t="s">
        <v>554</v>
      </c>
      <c r="F7" s="271" t="s">
        <v>38</v>
      </c>
    </row>
    <row r="8" spans="1:6" ht="30" customHeight="1">
      <c r="A8" s="272" t="s">
        <v>555</v>
      </c>
      <c r="B8" s="273"/>
      <c r="C8" s="274"/>
      <c r="D8" s="275" t="s">
        <v>556</v>
      </c>
      <c r="E8" s="273"/>
      <c r="F8" s="276"/>
    </row>
    <row r="9" spans="1:6" ht="30" customHeight="1">
      <c r="A9" s="272" t="s">
        <v>557</v>
      </c>
      <c r="B9" s="273"/>
      <c r="C9" s="274"/>
      <c r="D9" s="275" t="s">
        <v>558</v>
      </c>
      <c r="E9" s="273"/>
      <c r="F9" s="276"/>
    </row>
    <row r="10" spans="1:6" ht="30" customHeight="1">
      <c r="A10" s="272" t="s">
        <v>559</v>
      </c>
      <c r="B10" s="273"/>
      <c r="C10" s="274"/>
      <c r="D10" s="275" t="s">
        <v>560</v>
      </c>
      <c r="E10" s="273"/>
      <c r="F10" s="276"/>
    </row>
    <row r="11" spans="1:6" ht="30" customHeight="1">
      <c r="A11" s="272" t="s">
        <v>561</v>
      </c>
      <c r="B11" s="273"/>
      <c r="C11" s="274"/>
      <c r="D11" s="275" t="s">
        <v>562</v>
      </c>
      <c r="E11" s="273"/>
      <c r="F11" s="276"/>
    </row>
    <row r="12" spans="1:6" ht="30" customHeight="1">
      <c r="A12" s="272" t="s">
        <v>563</v>
      </c>
      <c r="B12" s="273"/>
      <c r="C12" s="274"/>
      <c r="D12" s="275" t="s">
        <v>564</v>
      </c>
      <c r="E12" s="273"/>
      <c r="F12" s="276"/>
    </row>
    <row r="13" spans="1:6" ht="30" customHeight="1">
      <c r="A13" s="272" t="s">
        <v>565</v>
      </c>
      <c r="B13" s="273"/>
      <c r="C13" s="274"/>
      <c r="D13" s="275" t="s">
        <v>566</v>
      </c>
      <c r="E13" s="273"/>
      <c r="F13" s="276"/>
    </row>
    <row r="14" spans="1:6" ht="30" customHeight="1">
      <c r="A14" s="272" t="s">
        <v>567</v>
      </c>
      <c r="B14" s="273"/>
      <c r="C14" s="274"/>
      <c r="D14" s="275" t="s">
        <v>568</v>
      </c>
      <c r="E14" s="273"/>
      <c r="F14" s="276"/>
    </row>
    <row r="15" spans="1:6" ht="30" customHeight="1">
      <c r="A15" s="272" t="s">
        <v>569</v>
      </c>
      <c r="B15" s="273"/>
      <c r="C15" s="274"/>
      <c r="D15" s="275" t="s">
        <v>570</v>
      </c>
      <c r="E15" s="273"/>
      <c r="F15" s="276"/>
    </row>
    <row r="16" spans="1:6" ht="30" customHeight="1">
      <c r="A16" s="272" t="s">
        <v>571</v>
      </c>
      <c r="B16" s="273"/>
      <c r="C16" s="274"/>
      <c r="D16" s="275" t="s">
        <v>572</v>
      </c>
      <c r="E16" s="273"/>
      <c r="F16" s="276"/>
    </row>
    <row r="17" spans="1:6" ht="30" customHeight="1">
      <c r="A17" s="272" t="s">
        <v>573</v>
      </c>
      <c r="B17" s="273"/>
      <c r="C17" s="274"/>
      <c r="D17" s="275" t="s">
        <v>574</v>
      </c>
      <c r="E17" s="273"/>
      <c r="F17" s="276"/>
    </row>
    <row r="18" spans="1:6" ht="30" customHeight="1">
      <c r="A18" s="272" t="s">
        <v>575</v>
      </c>
      <c r="B18" s="273"/>
      <c r="C18" s="274"/>
      <c r="D18" s="275" t="s">
        <v>576</v>
      </c>
      <c r="E18" s="273"/>
      <c r="F18" s="276"/>
    </row>
    <row r="19" spans="1:6" ht="30" customHeight="1">
      <c r="A19" s="272" t="s">
        <v>577</v>
      </c>
      <c r="B19" s="273"/>
      <c r="C19" s="274"/>
      <c r="D19" s="275" t="s">
        <v>578</v>
      </c>
      <c r="E19" s="273"/>
      <c r="F19" s="276"/>
    </row>
    <row r="20" spans="1:6" ht="30" customHeight="1">
      <c r="A20" s="272" t="s">
        <v>579</v>
      </c>
      <c r="B20" s="273"/>
      <c r="C20" s="274"/>
      <c r="D20" s="275" t="s">
        <v>580</v>
      </c>
      <c r="E20" s="273"/>
      <c r="F20" s="276"/>
    </row>
    <row r="21" spans="1:6" ht="30" customHeight="1">
      <c r="A21" s="272" t="s">
        <v>581</v>
      </c>
      <c r="B21" s="273"/>
      <c r="C21" s="274"/>
      <c r="D21" s="275" t="s">
        <v>582</v>
      </c>
      <c r="E21" s="273"/>
      <c r="F21" s="276"/>
    </row>
    <row r="22" spans="1:6" ht="30" customHeight="1">
      <c r="A22" s="272" t="s">
        <v>583</v>
      </c>
      <c r="B22" s="273"/>
      <c r="C22" s="274"/>
      <c r="D22" s="275" t="s">
        <v>584</v>
      </c>
      <c r="E22" s="273"/>
      <c r="F22" s="276"/>
    </row>
    <row r="23" spans="1:6" ht="30" customHeight="1">
      <c r="A23" s="272" t="s">
        <v>585</v>
      </c>
      <c r="B23" s="273"/>
      <c r="C23" s="274"/>
      <c r="D23" s="275" t="s">
        <v>586</v>
      </c>
      <c r="E23" s="273"/>
      <c r="F23" s="276"/>
    </row>
    <row r="24" spans="1:6" ht="30" customHeight="1">
      <c r="A24" s="272" t="s">
        <v>587</v>
      </c>
      <c r="B24" s="273"/>
      <c r="C24" s="274"/>
      <c r="D24" s="275" t="s">
        <v>588</v>
      </c>
      <c r="E24" s="273"/>
      <c r="F24" s="276"/>
    </row>
    <row r="25" spans="1:6" ht="30" customHeight="1">
      <c r="A25" s="272" t="s">
        <v>589</v>
      </c>
      <c r="B25" s="273"/>
      <c r="C25" s="274"/>
      <c r="D25" s="275"/>
      <c r="E25" s="261" t="s">
        <v>55</v>
      </c>
      <c r="F25" s="276">
        <f>SUM(F8:F24)</f>
        <v>0</v>
      </c>
    </row>
    <row r="26" spans="1:6" ht="30" customHeight="1">
      <c r="A26" s="272"/>
      <c r="B26" s="261" t="s">
        <v>55</v>
      </c>
      <c r="C26" s="274">
        <f>SUM(C8:C25)</f>
        <v>0</v>
      </c>
      <c r="D26" s="275"/>
      <c r="E26" s="261" t="s">
        <v>10</v>
      </c>
      <c r="F26" s="276">
        <f>C26+F25</f>
        <v>0</v>
      </c>
    </row>
    <row r="27" spans="1:6" ht="27" customHeight="1" thickBot="1">
      <c r="A27" s="287" t="s">
        <v>590</v>
      </c>
      <c r="B27" s="288"/>
      <c r="C27" s="277" t="s">
        <v>591</v>
      </c>
      <c r="D27" s="278"/>
      <c r="E27" s="278"/>
      <c r="F27" s="279"/>
    </row>
  </sheetData>
  <mergeCells count="2">
    <mergeCell ref="A27:B27"/>
    <mergeCell ref="A4:F4"/>
  </mergeCells>
  <phoneticPr fontId="2" type="noConversion"/>
  <pageMargins left="0.59055118110236227" right="0.39370078740157483" top="0.59055118110236227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688"/>
  <sheetViews>
    <sheetView view="pageBreakPreview" topLeftCell="A9" zoomScaleNormal="100" zoomScaleSheetLayoutView="100" workbookViewId="0">
      <selection activeCell="K1" sqref="K1"/>
    </sheetView>
  </sheetViews>
  <sheetFormatPr defaultColWidth="8.875" defaultRowHeight="16.5"/>
  <cols>
    <col min="1" max="1" width="0.875" style="1" customWidth="1"/>
    <col min="2" max="2" width="3.875" style="1" customWidth="1"/>
    <col min="3" max="3" width="6.625" style="1" customWidth="1"/>
    <col min="4" max="4" width="2.5" style="1" customWidth="1"/>
    <col min="5" max="5" width="2.625" style="1" customWidth="1"/>
    <col min="6" max="6" width="5.5" style="1" customWidth="1"/>
    <col min="7" max="7" width="4" style="1" customWidth="1"/>
    <col min="8" max="8" width="2.625" style="1" customWidth="1"/>
    <col min="9" max="9" width="5.625" style="1" customWidth="1"/>
    <col min="10" max="10" width="10.125" style="1" customWidth="1"/>
    <col min="11" max="11" width="8.125" style="1" customWidth="1"/>
    <col min="12" max="12" width="9.75" style="1" customWidth="1"/>
    <col min="13" max="13" width="9.625" style="1" customWidth="1"/>
    <col min="14" max="14" width="7.875" style="1" customWidth="1"/>
    <col min="15" max="15" width="5.25" style="1" customWidth="1"/>
    <col min="16" max="16" width="11.625" style="1" customWidth="1"/>
    <col min="17" max="16384" width="8.875" style="1"/>
  </cols>
  <sheetData>
    <row r="1" spans="2:16" s="72" customFormat="1" ht="10.5" customHeight="1">
      <c r="F1" s="72" t="s">
        <v>300</v>
      </c>
      <c r="K1" s="72" t="s">
        <v>301</v>
      </c>
      <c r="L1" s="93"/>
      <c r="N1" s="76" t="s">
        <v>302</v>
      </c>
    </row>
    <row r="2" spans="2:16" ht="27" customHeight="1">
      <c r="B2" s="460" t="s">
        <v>456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</row>
    <row r="3" spans="2:16" ht="17.45" customHeight="1">
      <c r="B3" s="378" t="s">
        <v>303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2:16" ht="19.899999999999999" customHeight="1">
      <c r="B4" s="440" t="s">
        <v>304</v>
      </c>
      <c r="C4" s="554"/>
      <c r="D4" s="441"/>
      <c r="E4" s="440" t="s">
        <v>316</v>
      </c>
      <c r="F4" s="311"/>
      <c r="G4" s="311"/>
      <c r="H4" s="311"/>
      <c r="I4" s="311"/>
      <c r="J4" s="312"/>
      <c r="K4" s="440" t="s">
        <v>305</v>
      </c>
      <c r="L4" s="450"/>
      <c r="M4" s="560" t="s">
        <v>306</v>
      </c>
      <c r="N4" s="311"/>
      <c r="O4" s="311"/>
      <c r="P4" s="312"/>
    </row>
    <row r="5" spans="2:16" ht="19.899999999999999" customHeight="1">
      <c r="B5" s="350" t="s">
        <v>307</v>
      </c>
      <c r="C5" s="351"/>
      <c r="D5" s="555"/>
      <c r="E5" s="382" t="s">
        <v>346</v>
      </c>
      <c r="F5" s="383"/>
      <c r="G5" s="383"/>
      <c r="H5" s="635"/>
      <c r="I5" s="636"/>
      <c r="J5" s="637"/>
      <c r="K5" s="765">
        <f>K28</f>
        <v>0</v>
      </c>
      <c r="L5" s="766"/>
      <c r="M5" s="561" t="str">
        <f>J15</f>
        <v>臨時人員  年  月份薪資</v>
      </c>
      <c r="N5" s="562"/>
      <c r="O5" s="562"/>
      <c r="P5" s="563"/>
    </row>
    <row r="6" spans="2:16" ht="19.899999999999999" customHeight="1">
      <c r="B6" s="353"/>
      <c r="C6" s="354"/>
      <c r="D6" s="556"/>
      <c r="E6" s="382" t="s">
        <v>347</v>
      </c>
      <c r="F6" s="383"/>
      <c r="G6" s="383"/>
      <c r="H6" s="635"/>
      <c r="I6" s="636"/>
      <c r="J6" s="637"/>
      <c r="K6" s="767"/>
      <c r="L6" s="768"/>
      <c r="M6" s="564"/>
      <c r="N6" s="565"/>
      <c r="O6" s="565"/>
      <c r="P6" s="566"/>
    </row>
    <row r="7" spans="2:16" ht="19.899999999999999" customHeight="1">
      <c r="B7" s="356"/>
      <c r="C7" s="357"/>
      <c r="D7" s="557"/>
      <c r="E7" s="382" t="s">
        <v>315</v>
      </c>
      <c r="F7" s="383"/>
      <c r="G7" s="383"/>
      <c r="H7" s="635"/>
      <c r="I7" s="636"/>
      <c r="J7" s="637"/>
      <c r="K7" s="769"/>
      <c r="L7" s="770"/>
      <c r="M7" s="567"/>
      <c r="N7" s="568"/>
      <c r="O7" s="568"/>
      <c r="P7" s="569"/>
    </row>
    <row r="8" spans="2:16" ht="8.4499999999999993" customHeight="1">
      <c r="B8" s="6"/>
      <c r="C8" s="7"/>
      <c r="D8" s="7"/>
      <c r="E8" s="7"/>
      <c r="F8" s="24"/>
      <c r="G8" s="24"/>
      <c r="H8" s="24"/>
      <c r="I8" s="24"/>
      <c r="J8" s="24"/>
      <c r="K8" s="25"/>
      <c r="L8" s="25"/>
      <c r="M8" s="32"/>
      <c r="N8" s="32"/>
      <c r="O8" s="29"/>
    </row>
    <row r="9" spans="2:16" ht="21.6" customHeight="1">
      <c r="B9" s="379" t="s">
        <v>279</v>
      </c>
      <c r="C9" s="534"/>
      <c r="D9" s="534"/>
      <c r="E9" s="381"/>
      <c r="F9" s="379" t="s">
        <v>440</v>
      </c>
      <c r="G9" s="534"/>
      <c r="H9" s="534"/>
      <c r="I9" s="381"/>
      <c r="J9" s="539" t="s">
        <v>282</v>
      </c>
      <c r="K9" s="618"/>
      <c r="L9" s="326" t="s">
        <v>24</v>
      </c>
      <c r="M9" s="381"/>
      <c r="N9" s="315" t="s">
        <v>309</v>
      </c>
      <c r="O9" s="326"/>
      <c r="P9" s="316"/>
    </row>
    <row r="10" spans="2:16" ht="39.950000000000003" customHeight="1">
      <c r="B10" s="522" t="s">
        <v>381</v>
      </c>
      <c r="C10" s="487"/>
      <c r="D10" s="487"/>
      <c r="E10" s="488"/>
      <c r="F10" s="522"/>
      <c r="G10" s="553"/>
      <c r="H10" s="553"/>
      <c r="I10" s="575"/>
      <c r="J10" s="571" t="s">
        <v>384</v>
      </c>
      <c r="K10" s="771"/>
      <c r="L10" s="489"/>
      <c r="M10" s="490"/>
      <c r="N10" s="489"/>
      <c r="O10" s="591"/>
      <c r="P10" s="490"/>
    </row>
    <row r="11" spans="2:16" ht="39.950000000000003" customHeight="1">
      <c r="B11" s="646" t="s">
        <v>438</v>
      </c>
      <c r="C11" s="647"/>
      <c r="D11" s="647"/>
      <c r="E11" s="648"/>
      <c r="F11" s="491"/>
      <c r="G11" s="527"/>
      <c r="H11" s="527"/>
      <c r="I11" s="492"/>
      <c r="J11" s="773" t="s">
        <v>436</v>
      </c>
      <c r="K11" s="774"/>
      <c r="L11" s="491"/>
      <c r="M11" s="492"/>
      <c r="N11" s="491"/>
      <c r="O11" s="527"/>
      <c r="P11" s="492"/>
    </row>
    <row r="12" spans="2:16" ht="39.950000000000003" customHeight="1">
      <c r="B12" s="501"/>
      <c r="C12" s="502"/>
      <c r="D12" s="502"/>
      <c r="E12" s="511"/>
      <c r="F12" s="501"/>
      <c r="G12" s="552"/>
      <c r="H12" s="552"/>
      <c r="I12" s="570"/>
      <c r="J12" s="573" t="s">
        <v>438</v>
      </c>
      <c r="K12" s="772"/>
      <c r="L12" s="493"/>
      <c r="M12" s="494"/>
      <c r="N12" s="493"/>
      <c r="O12" s="592"/>
      <c r="P12" s="494"/>
    </row>
    <row r="13" spans="2:16" ht="6.6" customHeight="1"/>
    <row r="14" spans="2:16" ht="22.5" customHeight="1" thickBot="1">
      <c r="B14" s="339" t="s">
        <v>311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40"/>
    </row>
    <row r="15" spans="2:16" ht="33" customHeight="1">
      <c r="B15" s="168"/>
      <c r="C15" s="169"/>
      <c r="D15" s="169"/>
      <c r="E15" s="169"/>
      <c r="F15" s="169"/>
      <c r="G15" s="169"/>
      <c r="H15" s="169"/>
      <c r="I15" s="170" t="s">
        <v>397</v>
      </c>
      <c r="J15" s="169" t="s">
        <v>372</v>
      </c>
      <c r="K15" s="171"/>
      <c r="L15" s="169"/>
      <c r="M15" s="169"/>
      <c r="N15" s="169"/>
      <c r="O15" s="169" t="s">
        <v>348</v>
      </c>
      <c r="P15" s="172"/>
    </row>
    <row r="16" spans="2:16" s="42" customFormat="1" ht="24.95" customHeight="1">
      <c r="B16" s="611" t="s">
        <v>349</v>
      </c>
      <c r="C16" s="291" t="s">
        <v>350</v>
      </c>
      <c r="D16" s="292"/>
      <c r="E16" s="293"/>
      <c r="F16" s="454" t="s">
        <v>351</v>
      </c>
      <c r="G16" s="609"/>
      <c r="H16" s="609"/>
      <c r="I16" s="609"/>
      <c r="J16" s="610"/>
      <c r="K16" s="454" t="s">
        <v>352</v>
      </c>
      <c r="L16" s="609"/>
      <c r="M16" s="609"/>
      <c r="N16" s="610"/>
      <c r="O16" s="291" t="s">
        <v>353</v>
      </c>
      <c r="P16" s="607"/>
    </row>
    <row r="17" spans="2:16" s="42" customFormat="1" ht="24.95" customHeight="1">
      <c r="B17" s="612"/>
      <c r="C17" s="294"/>
      <c r="D17" s="295"/>
      <c r="E17" s="296"/>
      <c r="F17" s="19" t="s">
        <v>354</v>
      </c>
      <c r="G17" s="558" t="s">
        <v>373</v>
      </c>
      <c r="H17" s="559"/>
      <c r="I17" s="19" t="s">
        <v>374</v>
      </c>
      <c r="J17" s="19" t="s">
        <v>355</v>
      </c>
      <c r="K17" s="19" t="s">
        <v>356</v>
      </c>
      <c r="L17" s="19" t="s">
        <v>357</v>
      </c>
      <c r="M17" s="19" t="s">
        <v>358</v>
      </c>
      <c r="N17" s="19" t="s">
        <v>355</v>
      </c>
      <c r="O17" s="294"/>
      <c r="P17" s="608"/>
    </row>
    <row r="18" spans="2:16" s="42" customFormat="1" ht="30" customHeight="1">
      <c r="B18" s="742"/>
      <c r="C18" s="605"/>
      <c r="D18" s="605"/>
      <c r="E18" s="605"/>
      <c r="F18" s="163" t="s">
        <v>359</v>
      </c>
      <c r="G18" s="614"/>
      <c r="H18" s="615"/>
      <c r="I18" s="164"/>
      <c r="J18" s="164">
        <f>G18*I18</f>
        <v>0</v>
      </c>
      <c r="K18" s="164"/>
      <c r="L18" s="164"/>
      <c r="M18" s="164"/>
      <c r="N18" s="164">
        <f>SUM(K18:M18)</f>
        <v>0</v>
      </c>
      <c r="O18" s="619">
        <f>SUM(J18,N18)</f>
        <v>0</v>
      </c>
      <c r="P18" s="620"/>
    </row>
    <row r="19" spans="2:16" s="42" customFormat="1" ht="30" customHeight="1">
      <c r="B19" s="743"/>
      <c r="C19" s="605"/>
      <c r="D19" s="605"/>
      <c r="E19" s="605"/>
      <c r="F19" s="764" t="s">
        <v>447</v>
      </c>
      <c r="G19" s="616" t="s">
        <v>357</v>
      </c>
      <c r="H19" s="616"/>
      <c r="I19" s="167" t="s">
        <v>358</v>
      </c>
      <c r="J19" s="167"/>
      <c r="K19" s="167"/>
      <c r="L19" s="166" t="s">
        <v>355</v>
      </c>
      <c r="M19" s="616" t="s">
        <v>360</v>
      </c>
      <c r="N19" s="616"/>
      <c r="O19" s="207" t="s">
        <v>361</v>
      </c>
      <c r="P19" s="208"/>
    </row>
    <row r="20" spans="2:16" s="42" customFormat="1" ht="33.75" thickBot="1">
      <c r="B20" s="744"/>
      <c r="C20" s="606"/>
      <c r="D20" s="606"/>
      <c r="E20" s="606"/>
      <c r="F20" s="606"/>
      <c r="G20" s="640"/>
      <c r="H20" s="640"/>
      <c r="I20" s="165"/>
      <c r="J20" s="165"/>
      <c r="K20" s="165"/>
      <c r="L20" s="165">
        <f>SUM(G20:K20)</f>
        <v>0</v>
      </c>
      <c r="M20" s="640">
        <f>J18-L20</f>
        <v>0</v>
      </c>
      <c r="N20" s="640"/>
      <c r="O20" s="210" t="s">
        <v>442</v>
      </c>
      <c r="P20" s="209" t="s">
        <v>443</v>
      </c>
    </row>
    <row r="21" spans="2:16" s="42" customFormat="1" ht="30" customHeight="1" thickTop="1">
      <c r="B21" s="742"/>
      <c r="C21" s="605"/>
      <c r="D21" s="605"/>
      <c r="E21" s="605"/>
      <c r="F21" s="163" t="s">
        <v>359</v>
      </c>
      <c r="G21" s="614"/>
      <c r="H21" s="615"/>
      <c r="I21" s="164"/>
      <c r="J21" s="164">
        <f>G21*I21</f>
        <v>0</v>
      </c>
      <c r="K21" s="164"/>
      <c r="L21" s="164"/>
      <c r="M21" s="164"/>
      <c r="N21" s="164">
        <f>SUM(K21:M21)</f>
        <v>0</v>
      </c>
      <c r="O21" s="619">
        <f>SUM(J21,N21)</f>
        <v>0</v>
      </c>
      <c r="P21" s="620"/>
    </row>
    <row r="22" spans="2:16" s="42" customFormat="1" ht="30" customHeight="1">
      <c r="B22" s="743"/>
      <c r="C22" s="605"/>
      <c r="D22" s="605"/>
      <c r="E22" s="605"/>
      <c r="F22" s="764" t="s">
        <v>447</v>
      </c>
      <c r="G22" s="616" t="s">
        <v>357</v>
      </c>
      <c r="H22" s="616"/>
      <c r="I22" s="167" t="s">
        <v>358</v>
      </c>
      <c r="J22" s="178"/>
      <c r="K22" s="167"/>
      <c r="L22" s="166" t="s">
        <v>355</v>
      </c>
      <c r="M22" s="616" t="s">
        <v>360</v>
      </c>
      <c r="N22" s="616"/>
      <c r="O22" s="207" t="s">
        <v>361</v>
      </c>
      <c r="P22" s="208"/>
    </row>
    <row r="23" spans="2:16" s="42" customFormat="1" ht="33.75" thickBot="1">
      <c r="B23" s="744"/>
      <c r="C23" s="606"/>
      <c r="D23" s="606"/>
      <c r="E23" s="606"/>
      <c r="F23" s="606"/>
      <c r="G23" s="640"/>
      <c r="H23" s="640"/>
      <c r="I23" s="165"/>
      <c r="J23" s="165"/>
      <c r="K23" s="165"/>
      <c r="L23" s="165">
        <f>SUM(G23:K23)</f>
        <v>0</v>
      </c>
      <c r="M23" s="640">
        <f>J21-L23</f>
        <v>0</v>
      </c>
      <c r="N23" s="640"/>
      <c r="O23" s="210" t="s">
        <v>442</v>
      </c>
      <c r="P23" s="209" t="s">
        <v>443</v>
      </c>
    </row>
    <row r="24" spans="2:16" s="42" customFormat="1" ht="34.5" customHeight="1" thickTop="1">
      <c r="B24" s="742"/>
      <c r="C24" s="745"/>
      <c r="D24" s="746"/>
      <c r="E24" s="747"/>
      <c r="F24" s="163" t="s">
        <v>359</v>
      </c>
      <c r="G24" s="760"/>
      <c r="H24" s="761"/>
      <c r="I24" s="164"/>
      <c r="J24" s="164">
        <f>G24*I24</f>
        <v>0</v>
      </c>
      <c r="K24" s="164"/>
      <c r="L24" s="164"/>
      <c r="M24" s="164"/>
      <c r="N24" s="164">
        <f>SUM(K24:M24)</f>
        <v>0</v>
      </c>
      <c r="O24" s="762">
        <f>SUM(J24,N24)</f>
        <v>0</v>
      </c>
      <c r="P24" s="763"/>
    </row>
    <row r="25" spans="2:16" s="42" customFormat="1" ht="30" customHeight="1">
      <c r="B25" s="743"/>
      <c r="C25" s="748"/>
      <c r="D25" s="749"/>
      <c r="E25" s="750"/>
      <c r="F25" s="756" t="s">
        <v>447</v>
      </c>
      <c r="G25" s="758" t="s">
        <v>357</v>
      </c>
      <c r="H25" s="759"/>
      <c r="I25" s="167" t="s">
        <v>358</v>
      </c>
      <c r="J25" s="167"/>
      <c r="K25" s="167"/>
      <c r="L25" s="166" t="s">
        <v>355</v>
      </c>
      <c r="M25" s="758" t="s">
        <v>360</v>
      </c>
      <c r="N25" s="759"/>
      <c r="O25" s="207" t="s">
        <v>361</v>
      </c>
      <c r="P25" s="208"/>
    </row>
    <row r="26" spans="2:16" s="42" customFormat="1" ht="33.75" thickBot="1">
      <c r="B26" s="744"/>
      <c r="C26" s="751"/>
      <c r="D26" s="752"/>
      <c r="E26" s="753"/>
      <c r="F26" s="757"/>
      <c r="G26" s="754"/>
      <c r="H26" s="755"/>
      <c r="I26" s="164"/>
      <c r="J26" s="164"/>
      <c r="K26" s="164"/>
      <c r="L26" s="164">
        <f>SUM(G26:K26)</f>
        <v>0</v>
      </c>
      <c r="M26" s="754">
        <f>J24-L26</f>
        <v>0</v>
      </c>
      <c r="N26" s="755"/>
      <c r="O26" s="210" t="s">
        <v>442</v>
      </c>
      <c r="P26" s="209" t="s">
        <v>443</v>
      </c>
    </row>
    <row r="27" spans="2:16" s="42" customFormat="1" ht="31.5" customHeight="1" thickTop="1">
      <c r="B27" s="644" t="s">
        <v>362</v>
      </c>
      <c r="C27" s="642" t="s">
        <v>363</v>
      </c>
      <c r="D27" s="642"/>
      <c r="E27" s="643"/>
      <c r="F27" s="175" t="s">
        <v>351</v>
      </c>
      <c r="G27" s="638" t="s">
        <v>364</v>
      </c>
      <c r="H27" s="639"/>
      <c r="I27" s="175" t="s">
        <v>365</v>
      </c>
      <c r="J27" s="175" t="s">
        <v>366</v>
      </c>
      <c r="K27" s="638" t="s">
        <v>367</v>
      </c>
      <c r="L27" s="639"/>
      <c r="M27" s="176" t="s">
        <v>368</v>
      </c>
      <c r="N27" s="176" t="s">
        <v>369</v>
      </c>
      <c r="O27" s="181" t="s">
        <v>340</v>
      </c>
      <c r="P27" s="177" t="s">
        <v>370</v>
      </c>
    </row>
    <row r="28" spans="2:16" s="42" customFormat="1" ht="24.95" customHeight="1">
      <c r="B28" s="645"/>
      <c r="C28" s="605"/>
      <c r="D28" s="605"/>
      <c r="E28" s="605"/>
      <c r="F28" s="162">
        <f>SUM(J18,J21,J24)</f>
        <v>0</v>
      </c>
      <c r="G28" s="641">
        <f>SUM(K18,K21,K24)</f>
        <v>0</v>
      </c>
      <c r="H28" s="641"/>
      <c r="I28" s="174">
        <f>SUM(L18,L21,L24)</f>
        <v>0</v>
      </c>
      <c r="J28" s="174">
        <f>SUM(M18,M21,M24)</f>
        <v>0</v>
      </c>
      <c r="K28" s="641">
        <f>SUM(F28:J28)</f>
        <v>0</v>
      </c>
      <c r="L28" s="641"/>
      <c r="M28" s="173">
        <f>SUM(G20,G23,G26)</f>
        <v>0</v>
      </c>
      <c r="N28" s="173">
        <f>SUM(I20,I23,I26)</f>
        <v>0</v>
      </c>
      <c r="O28" s="162">
        <f>SUM(J20:K20,J23:K23,J26:K26)</f>
        <v>0</v>
      </c>
      <c r="P28" s="179">
        <f>SUM(M20,M23,M26)</f>
        <v>0</v>
      </c>
    </row>
    <row r="29" spans="2:16" s="42" customFormat="1" ht="24" customHeight="1" thickBot="1">
      <c r="B29" s="632" t="s">
        <v>371</v>
      </c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3"/>
      <c r="P29" s="634"/>
    </row>
    <row r="30" spans="2:16" s="42" customFormat="1">
      <c r="B30" s="589" t="s">
        <v>532</v>
      </c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0"/>
      <c r="O30" s="740"/>
      <c r="P30" s="740"/>
    </row>
    <row r="31" spans="2:16" s="42" customFormat="1">
      <c r="B31" s="741"/>
      <c r="C31" s="741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741"/>
    </row>
    <row r="32" spans="2:16" s="42" customFormat="1">
      <c r="B32" s="741"/>
      <c r="C32" s="741"/>
      <c r="D32" s="741"/>
      <c r="E32" s="741"/>
      <c r="F32" s="741"/>
      <c r="G32" s="741"/>
      <c r="H32" s="741"/>
      <c r="I32" s="741"/>
      <c r="J32" s="741"/>
      <c r="K32" s="741"/>
      <c r="L32" s="741"/>
      <c r="M32" s="741"/>
      <c r="N32" s="741"/>
      <c r="O32" s="741"/>
      <c r="P32" s="741"/>
    </row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  <row r="375" s="42" customFormat="1"/>
    <row r="376" s="42" customFormat="1"/>
    <row r="377" s="42" customFormat="1"/>
    <row r="378" s="42" customFormat="1"/>
    <row r="379" s="42" customFormat="1"/>
    <row r="380" s="42" customFormat="1"/>
    <row r="381" s="42" customFormat="1"/>
    <row r="382" s="42" customFormat="1"/>
    <row r="383" s="42" customFormat="1"/>
    <row r="384" s="42" customFormat="1"/>
    <row r="385" s="42" customFormat="1"/>
    <row r="386" s="42" customFormat="1"/>
    <row r="387" s="42" customFormat="1"/>
    <row r="388" s="42" customFormat="1"/>
    <row r="389" s="42" customFormat="1"/>
    <row r="390" s="42" customFormat="1"/>
    <row r="391" s="42" customFormat="1"/>
    <row r="392" s="42" customFormat="1"/>
    <row r="393" s="42" customFormat="1"/>
    <row r="394" s="42" customFormat="1"/>
    <row r="395" s="42" customFormat="1"/>
    <row r="396" s="42" customFormat="1"/>
    <row r="397" s="42" customFormat="1"/>
    <row r="398" s="42" customFormat="1"/>
    <row r="399" s="42" customFormat="1"/>
    <row r="400" s="42" customFormat="1"/>
    <row r="401" s="42" customFormat="1"/>
    <row r="402" s="42" customFormat="1"/>
    <row r="403" s="42" customFormat="1"/>
    <row r="404" s="42" customFormat="1"/>
    <row r="405" s="42" customFormat="1"/>
    <row r="406" s="42" customFormat="1"/>
    <row r="407" s="42" customFormat="1"/>
    <row r="408" s="42" customFormat="1"/>
    <row r="409" s="42" customFormat="1"/>
    <row r="410" s="42" customFormat="1"/>
    <row r="411" s="42" customFormat="1"/>
    <row r="412" s="42" customFormat="1"/>
    <row r="413" s="42" customFormat="1"/>
    <row r="414" s="42" customFormat="1"/>
    <row r="415" s="42" customFormat="1"/>
    <row r="416" s="42" customFormat="1"/>
    <row r="417" s="42" customFormat="1"/>
    <row r="418" s="42" customFormat="1"/>
    <row r="419" s="42" customFormat="1"/>
    <row r="420" s="42" customFormat="1"/>
    <row r="421" s="42" customFormat="1"/>
    <row r="422" s="42" customFormat="1"/>
    <row r="423" s="42" customFormat="1"/>
    <row r="424" s="42" customFormat="1"/>
    <row r="425" s="42" customFormat="1"/>
    <row r="426" s="42" customFormat="1"/>
    <row r="427" s="42" customFormat="1"/>
    <row r="428" s="42" customFormat="1"/>
    <row r="429" s="42" customFormat="1"/>
    <row r="430" s="42" customFormat="1"/>
    <row r="431" s="42" customFormat="1"/>
    <row r="432" s="42" customFormat="1"/>
    <row r="433" s="42" customFormat="1"/>
    <row r="434" s="42" customFormat="1"/>
    <row r="435" s="42" customFormat="1"/>
    <row r="436" s="42" customFormat="1"/>
    <row r="437" s="42" customFormat="1"/>
    <row r="438" s="42" customFormat="1"/>
    <row r="439" s="42" customFormat="1"/>
    <row r="440" s="42" customFormat="1"/>
    <row r="441" s="42" customFormat="1"/>
    <row r="442" s="42" customFormat="1"/>
    <row r="443" s="42" customFormat="1"/>
    <row r="444" s="42" customFormat="1"/>
    <row r="445" s="42" customFormat="1"/>
    <row r="446" s="42" customFormat="1"/>
    <row r="447" s="42" customFormat="1"/>
    <row r="448" s="42" customFormat="1"/>
    <row r="449" s="42" customFormat="1"/>
    <row r="450" s="42" customFormat="1"/>
    <row r="451" s="42" customFormat="1"/>
    <row r="452" s="42" customFormat="1"/>
    <row r="453" s="42" customFormat="1"/>
    <row r="454" s="42" customFormat="1"/>
    <row r="455" s="42" customFormat="1"/>
    <row r="456" s="42" customFormat="1"/>
    <row r="457" s="42" customFormat="1"/>
    <row r="458" s="42" customFormat="1"/>
    <row r="459" s="42" customFormat="1"/>
    <row r="460" s="42" customFormat="1"/>
    <row r="461" s="42" customFormat="1"/>
    <row r="462" s="42" customFormat="1"/>
    <row r="463" s="42" customFormat="1"/>
    <row r="464" s="42" customFormat="1"/>
    <row r="465" s="42" customFormat="1"/>
    <row r="466" s="42" customFormat="1"/>
    <row r="467" s="42" customFormat="1"/>
    <row r="468" s="42" customFormat="1"/>
    <row r="469" s="42" customFormat="1"/>
    <row r="470" s="42" customFormat="1"/>
    <row r="471" s="42" customFormat="1"/>
    <row r="472" s="42" customFormat="1"/>
    <row r="473" s="42" customFormat="1"/>
    <row r="474" s="42" customFormat="1"/>
    <row r="475" s="42" customFormat="1"/>
    <row r="476" s="42" customFormat="1"/>
    <row r="477" s="42" customFormat="1"/>
    <row r="478" s="42" customFormat="1"/>
    <row r="479" s="42" customFormat="1"/>
    <row r="480" s="42" customFormat="1"/>
    <row r="481" s="42" customFormat="1"/>
    <row r="482" s="42" customFormat="1"/>
    <row r="483" s="42" customFormat="1"/>
    <row r="484" s="42" customFormat="1"/>
    <row r="485" s="42" customFormat="1"/>
    <row r="486" s="42" customFormat="1"/>
    <row r="487" s="42" customFormat="1"/>
    <row r="488" s="42" customFormat="1"/>
    <row r="489" s="42" customFormat="1"/>
    <row r="490" s="42" customFormat="1"/>
    <row r="491" s="42" customFormat="1"/>
    <row r="492" s="42" customFormat="1"/>
    <row r="493" s="42" customFormat="1"/>
    <row r="494" s="42" customFormat="1"/>
    <row r="495" s="42" customFormat="1"/>
    <row r="496" s="42" customFormat="1"/>
    <row r="497" s="42" customFormat="1"/>
    <row r="498" s="42" customFormat="1"/>
    <row r="499" s="42" customFormat="1"/>
    <row r="500" s="42" customFormat="1"/>
    <row r="501" s="42" customFormat="1"/>
    <row r="502" s="42" customFormat="1"/>
    <row r="503" s="42" customFormat="1"/>
    <row r="504" s="42" customFormat="1"/>
    <row r="505" s="42" customFormat="1"/>
    <row r="506" s="42" customFormat="1"/>
    <row r="507" s="42" customFormat="1"/>
    <row r="508" s="42" customFormat="1"/>
    <row r="509" s="42" customFormat="1"/>
    <row r="510" s="42" customFormat="1"/>
    <row r="511" s="42" customFormat="1"/>
    <row r="512" s="42" customFormat="1"/>
    <row r="513" s="42" customFormat="1"/>
    <row r="514" s="42" customFormat="1"/>
    <row r="515" s="42" customFormat="1"/>
    <row r="516" s="42" customFormat="1"/>
    <row r="517" s="42" customFormat="1"/>
    <row r="518" s="42" customFormat="1"/>
    <row r="519" s="42" customFormat="1"/>
    <row r="520" s="42" customFormat="1"/>
    <row r="521" s="42" customFormat="1"/>
    <row r="522" s="42" customFormat="1"/>
    <row r="523" s="42" customFormat="1"/>
    <row r="524" s="42" customFormat="1"/>
    <row r="525" s="42" customFormat="1"/>
    <row r="526" s="42" customFormat="1"/>
    <row r="527" s="42" customFormat="1"/>
    <row r="528" s="42" customFormat="1"/>
    <row r="529" s="42" customFormat="1"/>
    <row r="530" s="42" customFormat="1"/>
    <row r="531" s="42" customFormat="1"/>
    <row r="532" s="42" customFormat="1"/>
    <row r="533" s="42" customFormat="1"/>
    <row r="534" s="42" customFormat="1"/>
    <row r="535" s="42" customFormat="1"/>
    <row r="536" s="42" customFormat="1"/>
    <row r="537" s="42" customFormat="1"/>
    <row r="538" s="42" customFormat="1"/>
    <row r="539" s="42" customFormat="1"/>
    <row r="540" s="42" customFormat="1"/>
    <row r="541" s="42" customFormat="1"/>
    <row r="542" s="42" customFormat="1"/>
    <row r="543" s="42" customFormat="1"/>
    <row r="544" s="42" customFormat="1"/>
    <row r="545" s="42" customFormat="1"/>
    <row r="546" s="42" customFormat="1"/>
    <row r="547" s="42" customFormat="1"/>
    <row r="548" s="42" customFormat="1"/>
    <row r="549" s="42" customFormat="1"/>
    <row r="550" s="42" customFormat="1"/>
    <row r="551" s="42" customFormat="1"/>
    <row r="552" s="42" customFormat="1"/>
    <row r="553" s="42" customFormat="1"/>
    <row r="554" s="42" customFormat="1"/>
    <row r="555" s="42" customFormat="1"/>
    <row r="556" s="42" customFormat="1"/>
    <row r="557" s="42" customFormat="1"/>
    <row r="558" s="42" customFormat="1"/>
    <row r="559" s="42" customFormat="1"/>
    <row r="560" s="42" customFormat="1"/>
    <row r="561" s="42" customFormat="1"/>
    <row r="562" s="42" customFormat="1"/>
    <row r="563" s="42" customFormat="1"/>
    <row r="564" s="42" customFormat="1"/>
    <row r="565" s="42" customFormat="1"/>
    <row r="566" s="42" customFormat="1"/>
    <row r="567" s="42" customFormat="1"/>
    <row r="568" s="42" customFormat="1"/>
    <row r="569" s="42" customFormat="1"/>
    <row r="570" s="42" customFormat="1"/>
    <row r="571" s="42" customFormat="1"/>
    <row r="572" s="42" customFormat="1"/>
    <row r="573" s="42" customFormat="1"/>
    <row r="574" s="42" customFormat="1"/>
    <row r="575" s="42" customFormat="1"/>
    <row r="576" s="42" customFormat="1"/>
    <row r="577" s="42" customFormat="1"/>
    <row r="578" s="42" customFormat="1"/>
    <row r="579" s="42" customFormat="1"/>
    <row r="580" s="42" customFormat="1"/>
    <row r="581" s="42" customFormat="1"/>
    <row r="582" s="42" customFormat="1"/>
    <row r="583" s="42" customFormat="1"/>
    <row r="584" s="42" customFormat="1"/>
    <row r="585" s="42" customFormat="1"/>
    <row r="586" s="42" customFormat="1"/>
    <row r="587" s="42" customFormat="1"/>
    <row r="588" s="42" customFormat="1"/>
    <row r="589" s="42" customFormat="1"/>
    <row r="590" s="42" customFormat="1"/>
    <row r="591" s="42" customFormat="1"/>
    <row r="592" s="42" customFormat="1"/>
    <row r="593" s="42" customFormat="1"/>
    <row r="594" s="42" customFormat="1"/>
    <row r="595" s="42" customFormat="1"/>
    <row r="596" s="42" customFormat="1"/>
    <row r="597" s="42" customFormat="1"/>
    <row r="598" s="42" customFormat="1"/>
    <row r="599" s="42" customFormat="1"/>
    <row r="600" s="42" customFormat="1"/>
    <row r="601" s="42" customFormat="1"/>
    <row r="602" s="42" customFormat="1"/>
    <row r="603" s="42" customFormat="1"/>
    <row r="604" s="42" customFormat="1"/>
    <row r="605" s="42" customFormat="1"/>
    <row r="606" s="42" customFormat="1"/>
    <row r="607" s="42" customFormat="1"/>
    <row r="608" s="42" customFormat="1"/>
    <row r="609" s="42" customFormat="1"/>
    <row r="610" s="42" customFormat="1"/>
    <row r="611" s="42" customFormat="1"/>
    <row r="612" s="42" customFormat="1"/>
    <row r="613" s="42" customFormat="1"/>
    <row r="614" s="42" customFormat="1"/>
    <row r="615" s="42" customFormat="1"/>
    <row r="616" s="42" customFormat="1"/>
    <row r="617" s="42" customFormat="1"/>
    <row r="618" s="42" customFormat="1"/>
    <row r="619" s="42" customFormat="1"/>
    <row r="620" s="42" customFormat="1"/>
    <row r="621" s="42" customFormat="1"/>
    <row r="622" s="42" customFormat="1"/>
    <row r="623" s="42" customFormat="1"/>
    <row r="624" s="42" customFormat="1"/>
    <row r="625" s="42" customFormat="1"/>
    <row r="626" s="42" customFormat="1"/>
    <row r="627" s="42" customFormat="1"/>
    <row r="628" s="42" customFormat="1"/>
    <row r="629" s="42" customFormat="1"/>
    <row r="630" s="42" customFormat="1"/>
    <row r="631" s="42" customFormat="1"/>
    <row r="632" s="42" customFormat="1"/>
    <row r="633" s="42" customFormat="1"/>
    <row r="634" s="42" customFormat="1"/>
    <row r="635" s="42" customFormat="1"/>
    <row r="636" s="42" customFormat="1"/>
    <row r="637" s="42" customFormat="1"/>
    <row r="638" s="42" customFormat="1"/>
    <row r="639" s="42" customFormat="1"/>
    <row r="640" s="42" customFormat="1"/>
    <row r="641" s="42" customFormat="1"/>
    <row r="642" s="42" customFormat="1"/>
    <row r="643" s="42" customFormat="1"/>
    <row r="644" s="42" customFormat="1"/>
    <row r="645" s="42" customFormat="1"/>
    <row r="646" s="42" customFormat="1"/>
    <row r="647" s="42" customFormat="1"/>
    <row r="648" s="42" customFormat="1"/>
    <row r="649" s="42" customFormat="1"/>
    <row r="650" s="42" customFormat="1"/>
    <row r="651" s="42" customFormat="1"/>
    <row r="652" s="42" customFormat="1"/>
    <row r="653" s="42" customFormat="1"/>
    <row r="654" s="42" customFormat="1"/>
    <row r="655" s="42" customFormat="1"/>
    <row r="656" s="42" customFormat="1"/>
    <row r="657" s="42" customFormat="1"/>
    <row r="658" s="42" customFormat="1"/>
    <row r="659" s="42" customFormat="1"/>
    <row r="660" s="42" customFormat="1"/>
    <row r="661" s="42" customFormat="1"/>
    <row r="662" s="42" customFormat="1"/>
    <row r="663" s="42" customFormat="1"/>
    <row r="664" s="42" customFormat="1"/>
    <row r="665" s="42" customFormat="1"/>
    <row r="666" s="42" customFormat="1"/>
    <row r="667" s="42" customFormat="1"/>
    <row r="668" s="42" customFormat="1"/>
    <row r="669" s="42" customFormat="1"/>
    <row r="670" s="42" customFormat="1"/>
    <row r="671" s="42" customFormat="1"/>
    <row r="672" s="42" customFormat="1"/>
    <row r="673" s="42" customFormat="1"/>
    <row r="674" s="42" customFormat="1"/>
    <row r="675" s="42" customFormat="1"/>
    <row r="676" s="42" customFormat="1"/>
    <row r="677" s="42" customFormat="1"/>
    <row r="678" s="42" customFormat="1"/>
    <row r="679" s="42" customFormat="1"/>
    <row r="680" s="42" customFormat="1"/>
    <row r="681" s="42" customFormat="1"/>
    <row r="682" s="42" customFormat="1"/>
    <row r="683" s="42" customFormat="1"/>
    <row r="684" s="42" customFormat="1"/>
    <row r="685" s="42" customFormat="1"/>
    <row r="686" s="42" customFormat="1"/>
    <row r="687" s="42" customFormat="1"/>
    <row r="688" s="42" customFormat="1"/>
  </sheetData>
  <mergeCells count="76">
    <mergeCell ref="B2:P2"/>
    <mergeCell ref="J11:K11"/>
    <mergeCell ref="B11:E11"/>
    <mergeCell ref="F11:I11"/>
    <mergeCell ref="L10:M10"/>
    <mergeCell ref="L11:M11"/>
    <mergeCell ref="E5:G5"/>
    <mergeCell ref="B3:P3"/>
    <mergeCell ref="B4:D4"/>
    <mergeCell ref="B5:D7"/>
    <mergeCell ref="B9:E9"/>
    <mergeCell ref="B10:E10"/>
    <mergeCell ref="M4:P4"/>
    <mergeCell ref="K4:L4"/>
    <mergeCell ref="E4:J4"/>
    <mergeCell ref="L12:M12"/>
    <mergeCell ref="L9:M9"/>
    <mergeCell ref="J9:K9"/>
    <mergeCell ref="J10:K10"/>
    <mergeCell ref="J12:K12"/>
    <mergeCell ref="B14:P14"/>
    <mergeCell ref="O16:P17"/>
    <mergeCell ref="K5:L7"/>
    <mergeCell ref="F16:J16"/>
    <mergeCell ref="B16:B17"/>
    <mergeCell ref="C16:E17"/>
    <mergeCell ref="K16:N16"/>
    <mergeCell ref="N9:P9"/>
    <mergeCell ref="M5:P7"/>
    <mergeCell ref="E6:G6"/>
    <mergeCell ref="E7:G7"/>
    <mergeCell ref="B12:E12"/>
    <mergeCell ref="F9:I9"/>
    <mergeCell ref="F10:I10"/>
    <mergeCell ref="F12:I12"/>
    <mergeCell ref="N10:P12"/>
    <mergeCell ref="F22:F23"/>
    <mergeCell ref="G22:H22"/>
    <mergeCell ref="M22:N22"/>
    <mergeCell ref="G17:H17"/>
    <mergeCell ref="B21:B23"/>
    <mergeCell ref="C21:E23"/>
    <mergeCell ref="G21:H21"/>
    <mergeCell ref="B18:B20"/>
    <mergeCell ref="C18:E20"/>
    <mergeCell ref="F19:F20"/>
    <mergeCell ref="G18:H18"/>
    <mergeCell ref="G19:H19"/>
    <mergeCell ref="G20:H20"/>
    <mergeCell ref="G23:H23"/>
    <mergeCell ref="O24:P24"/>
    <mergeCell ref="O18:P18"/>
    <mergeCell ref="M20:N20"/>
    <mergeCell ref="M19:N19"/>
    <mergeCell ref="O21:P21"/>
    <mergeCell ref="G25:H25"/>
    <mergeCell ref="M25:N25"/>
    <mergeCell ref="C28:E28"/>
    <mergeCell ref="G28:H28"/>
    <mergeCell ref="G24:H24"/>
    <mergeCell ref="B30:P32"/>
    <mergeCell ref="B29:P29"/>
    <mergeCell ref="H5:J5"/>
    <mergeCell ref="H6:J6"/>
    <mergeCell ref="H7:J7"/>
    <mergeCell ref="G27:H27"/>
    <mergeCell ref="K27:L27"/>
    <mergeCell ref="B24:B26"/>
    <mergeCell ref="C24:E26"/>
    <mergeCell ref="M23:N23"/>
    <mergeCell ref="C27:E27"/>
    <mergeCell ref="B27:B28"/>
    <mergeCell ref="G26:H26"/>
    <mergeCell ref="K28:L28"/>
    <mergeCell ref="M26:N26"/>
    <mergeCell ref="F25:F26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3"/>
  <sheetViews>
    <sheetView view="pageBreakPreview" topLeftCell="A9" zoomScaleNormal="100" zoomScaleSheetLayoutView="100" workbookViewId="0">
      <selection activeCell="K1" sqref="K1"/>
    </sheetView>
  </sheetViews>
  <sheetFormatPr defaultColWidth="8.875" defaultRowHeight="16.5"/>
  <cols>
    <col min="1" max="1" width="7.25" style="1" customWidth="1"/>
    <col min="2" max="2" width="9.125" style="1" customWidth="1"/>
    <col min="3" max="3" width="4.625" style="1" customWidth="1"/>
    <col min="4" max="4" width="5.25" style="1" customWidth="1"/>
    <col min="5" max="5" width="7.125" style="1" customWidth="1"/>
    <col min="6" max="6" width="10" style="1" customWidth="1"/>
    <col min="7" max="8" width="10.375" style="1" customWidth="1"/>
    <col min="9" max="9" width="4.875" style="1" customWidth="1"/>
    <col min="10" max="10" width="5.75" style="1" customWidth="1"/>
    <col min="11" max="11" width="11.375" style="1" customWidth="1"/>
    <col min="12" max="12" width="7.875" style="1" customWidth="1"/>
    <col min="13" max="16384" width="8.875" style="1"/>
  </cols>
  <sheetData>
    <row r="1" spans="1:12" ht="3.6" customHeight="1"/>
    <row r="2" spans="1:12" ht="27" customHeight="1">
      <c r="A2" s="460" t="s">
        <v>456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</row>
    <row r="3" spans="1:12" ht="17.45" customHeight="1">
      <c r="A3" s="378" t="s">
        <v>39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9.899999999999999" customHeight="1">
      <c r="A4" s="341" t="s">
        <v>31</v>
      </c>
      <c r="B4" s="342"/>
      <c r="C4" s="440" t="s">
        <v>40</v>
      </c>
      <c r="D4" s="534"/>
      <c r="E4" s="534"/>
      <c r="F4" s="534"/>
      <c r="G4" s="381"/>
      <c r="H4" s="379" t="s">
        <v>38</v>
      </c>
      <c r="I4" s="450"/>
      <c r="J4" s="560" t="s">
        <v>42</v>
      </c>
      <c r="K4" s="534"/>
      <c r="L4" s="381"/>
    </row>
    <row r="5" spans="1:12" ht="18" customHeight="1">
      <c r="A5" s="350" t="s">
        <v>43</v>
      </c>
      <c r="B5" s="351"/>
      <c r="C5" s="359" t="s">
        <v>11</v>
      </c>
      <c r="D5" s="795"/>
      <c r="E5" s="361"/>
      <c r="F5" s="558"/>
      <c r="G5" s="559"/>
      <c r="H5" s="366">
        <f>G17</f>
        <v>200</v>
      </c>
      <c r="I5" s="366"/>
      <c r="J5" s="561" t="str">
        <f>G15</f>
        <v>○○○獎學金印領清冊</v>
      </c>
      <c r="K5" s="562"/>
      <c r="L5" s="563"/>
    </row>
    <row r="6" spans="1:12" ht="18" customHeight="1">
      <c r="A6" s="353"/>
      <c r="B6" s="354"/>
      <c r="C6" s="359" t="s">
        <v>12</v>
      </c>
      <c r="D6" s="795"/>
      <c r="E6" s="361"/>
      <c r="F6" s="558"/>
      <c r="G6" s="559"/>
      <c r="H6" s="366"/>
      <c r="I6" s="366"/>
      <c r="J6" s="564"/>
      <c r="K6" s="565"/>
      <c r="L6" s="566"/>
    </row>
    <row r="7" spans="1:12" ht="18" customHeight="1">
      <c r="A7" s="356"/>
      <c r="B7" s="357"/>
      <c r="C7" s="359" t="s">
        <v>13</v>
      </c>
      <c r="D7" s="795"/>
      <c r="E7" s="361"/>
      <c r="F7" s="558"/>
      <c r="G7" s="559"/>
      <c r="H7" s="366"/>
      <c r="I7" s="366"/>
      <c r="J7" s="567"/>
      <c r="K7" s="568"/>
      <c r="L7" s="569"/>
    </row>
    <row r="8" spans="1:12" ht="8.4499999999999993" customHeight="1">
      <c r="A8" s="6"/>
      <c r="B8" s="7"/>
      <c r="C8" s="24"/>
      <c r="D8" s="24"/>
      <c r="E8" s="24"/>
      <c r="F8" s="24"/>
      <c r="G8" s="24"/>
      <c r="H8" s="32"/>
      <c r="I8" s="32"/>
      <c r="J8" s="32"/>
      <c r="K8" s="29"/>
    </row>
    <row r="9" spans="1:12" ht="19.149999999999999" customHeight="1">
      <c r="A9" s="315" t="s">
        <v>466</v>
      </c>
      <c r="B9" s="326"/>
      <c r="C9" s="316"/>
      <c r="D9" s="326" t="s">
        <v>465</v>
      </c>
      <c r="E9" s="326"/>
      <c r="F9" s="316"/>
      <c r="G9" s="326" t="s">
        <v>464</v>
      </c>
      <c r="H9" s="326"/>
      <c r="I9" s="316"/>
      <c r="J9" s="609" t="s">
        <v>23</v>
      </c>
      <c r="K9" s="609"/>
      <c r="L9" s="610"/>
    </row>
    <row r="10" spans="1:12" ht="28.15" customHeight="1">
      <c r="A10" s="489"/>
      <c r="B10" s="591"/>
      <c r="C10" s="490"/>
      <c r="D10" s="786"/>
      <c r="E10" s="776"/>
      <c r="F10" s="777"/>
      <c r="G10" s="780"/>
      <c r="H10" s="780"/>
      <c r="I10" s="781"/>
      <c r="J10" s="776"/>
      <c r="K10" s="776"/>
      <c r="L10" s="777"/>
    </row>
    <row r="11" spans="1:12" ht="28.15" customHeight="1">
      <c r="A11" s="491"/>
      <c r="B11" s="527"/>
      <c r="C11" s="492"/>
      <c r="D11" s="787"/>
      <c r="E11" s="778"/>
      <c r="F11" s="779"/>
      <c r="G11" s="782"/>
      <c r="H11" s="782"/>
      <c r="I11" s="783"/>
      <c r="J11" s="778"/>
      <c r="K11" s="778"/>
      <c r="L11" s="779"/>
    </row>
    <row r="12" spans="1:12" ht="28.15" customHeight="1">
      <c r="A12" s="493"/>
      <c r="B12" s="592"/>
      <c r="C12" s="494"/>
      <c r="D12" s="406"/>
      <c r="E12" s="407"/>
      <c r="F12" s="408"/>
      <c r="G12" s="784"/>
      <c r="H12" s="784"/>
      <c r="I12" s="785"/>
      <c r="J12" s="407"/>
      <c r="K12" s="407"/>
      <c r="L12" s="408"/>
    </row>
    <row r="13" spans="1:12" ht="6.6" customHeight="1"/>
    <row r="14" spans="1:12" ht="25.9" customHeight="1">
      <c r="A14" s="448" t="s">
        <v>27</v>
      </c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9"/>
    </row>
    <row r="15" spans="1:12" ht="24.6" customHeight="1">
      <c r="A15" s="788" t="s">
        <v>395</v>
      </c>
      <c r="B15" s="789"/>
      <c r="C15" s="789"/>
      <c r="D15" s="789"/>
      <c r="E15" s="789"/>
      <c r="F15" s="789"/>
      <c r="G15" s="790" t="s">
        <v>457</v>
      </c>
      <c r="H15" s="790"/>
      <c r="I15" s="790"/>
      <c r="J15" s="790"/>
      <c r="K15" s="790"/>
      <c r="L15" s="791"/>
    </row>
    <row r="16" spans="1:12" s="120" customFormat="1" ht="31.9" customHeight="1">
      <c r="A16" s="158" t="s">
        <v>44</v>
      </c>
      <c r="B16" s="92" t="s">
        <v>459</v>
      </c>
      <c r="C16" s="466" t="s">
        <v>460</v>
      </c>
      <c r="D16" s="713"/>
      <c r="E16" s="315" t="s">
        <v>15</v>
      </c>
      <c r="F16" s="321"/>
      <c r="G16" s="315" t="s">
        <v>54</v>
      </c>
      <c r="H16" s="316"/>
      <c r="I16" s="315" t="s">
        <v>458</v>
      </c>
      <c r="J16" s="326"/>
      <c r="K16" s="381"/>
      <c r="L16" s="159" t="s">
        <v>14</v>
      </c>
    </row>
    <row r="17" spans="1:12" ht="29.1" customHeight="1">
      <c r="A17" s="605" t="s">
        <v>55</v>
      </c>
      <c r="B17" s="651"/>
      <c r="C17" s="651"/>
      <c r="D17" s="651"/>
      <c r="E17" s="651"/>
      <c r="F17" s="651"/>
      <c r="G17" s="660">
        <f>SUM(G18:H29)</f>
        <v>200</v>
      </c>
      <c r="H17" s="662"/>
      <c r="I17" s="660"/>
      <c r="J17" s="661"/>
      <c r="K17" s="661"/>
      <c r="L17" s="662"/>
    </row>
    <row r="18" spans="1:12" ht="29.1" customHeight="1">
      <c r="A18" s="19">
        <v>1</v>
      </c>
      <c r="B18" s="19" t="s">
        <v>461</v>
      </c>
      <c r="C18" s="382" t="s">
        <v>462</v>
      </c>
      <c r="D18" s="382"/>
      <c r="E18" s="558" t="s">
        <v>463</v>
      </c>
      <c r="F18" s="443"/>
      <c r="G18" s="793">
        <v>200</v>
      </c>
      <c r="H18" s="794"/>
      <c r="I18" s="315"/>
      <c r="J18" s="326"/>
      <c r="K18" s="381"/>
      <c r="L18" s="2"/>
    </row>
    <row r="19" spans="1:12" ht="29.1" customHeight="1">
      <c r="A19" s="19">
        <v>2</v>
      </c>
      <c r="B19" s="19"/>
      <c r="C19" s="382"/>
      <c r="D19" s="382"/>
      <c r="E19" s="792"/>
      <c r="F19" s="368"/>
      <c r="G19" s="793"/>
      <c r="H19" s="794"/>
      <c r="I19" s="315"/>
      <c r="J19" s="326"/>
      <c r="K19" s="381"/>
      <c r="L19" s="2"/>
    </row>
    <row r="20" spans="1:12" ht="29.1" customHeight="1">
      <c r="A20" s="19">
        <v>3</v>
      </c>
      <c r="B20" s="19"/>
      <c r="C20" s="382"/>
      <c r="D20" s="382"/>
      <c r="E20" s="792"/>
      <c r="F20" s="368"/>
      <c r="G20" s="793"/>
      <c r="H20" s="794"/>
      <c r="I20" s="315"/>
      <c r="J20" s="326"/>
      <c r="K20" s="381"/>
      <c r="L20" s="2"/>
    </row>
    <row r="21" spans="1:12" ht="29.1" customHeight="1">
      <c r="A21" s="19">
        <v>4</v>
      </c>
      <c r="B21" s="19"/>
      <c r="C21" s="382"/>
      <c r="D21" s="382"/>
      <c r="E21" s="792"/>
      <c r="F21" s="368"/>
      <c r="G21" s="793"/>
      <c r="H21" s="794"/>
      <c r="I21" s="315"/>
      <c r="J21" s="326"/>
      <c r="K21" s="381"/>
      <c r="L21" s="2"/>
    </row>
    <row r="22" spans="1:12" ht="29.1" customHeight="1">
      <c r="A22" s="19">
        <v>5</v>
      </c>
      <c r="B22" s="19"/>
      <c r="C22" s="382"/>
      <c r="D22" s="382"/>
      <c r="E22" s="792"/>
      <c r="F22" s="368"/>
      <c r="G22" s="793"/>
      <c r="H22" s="794"/>
      <c r="I22" s="315"/>
      <c r="J22" s="326"/>
      <c r="K22" s="381"/>
      <c r="L22" s="2"/>
    </row>
    <row r="23" spans="1:12" ht="29.1" customHeight="1">
      <c r="A23" s="19">
        <v>6</v>
      </c>
      <c r="B23" s="19"/>
      <c r="C23" s="382"/>
      <c r="D23" s="382"/>
      <c r="E23" s="792"/>
      <c r="F23" s="368"/>
      <c r="G23" s="793"/>
      <c r="H23" s="794"/>
      <c r="I23" s="315"/>
      <c r="J23" s="326"/>
      <c r="K23" s="381"/>
      <c r="L23" s="2"/>
    </row>
    <row r="24" spans="1:12" ht="29.1" customHeight="1">
      <c r="A24" s="19">
        <v>7</v>
      </c>
      <c r="B24" s="19"/>
      <c r="C24" s="382"/>
      <c r="D24" s="382"/>
      <c r="E24" s="792"/>
      <c r="F24" s="368"/>
      <c r="G24" s="793"/>
      <c r="H24" s="794"/>
      <c r="I24" s="315"/>
      <c r="J24" s="326"/>
      <c r="K24" s="381"/>
      <c r="L24" s="2"/>
    </row>
    <row r="25" spans="1:12" ht="29.1" customHeight="1">
      <c r="A25" s="19">
        <v>8</v>
      </c>
      <c r="B25" s="19"/>
      <c r="C25" s="382"/>
      <c r="D25" s="382"/>
      <c r="E25" s="792"/>
      <c r="F25" s="368"/>
      <c r="G25" s="793"/>
      <c r="H25" s="794"/>
      <c r="I25" s="315"/>
      <c r="J25" s="326"/>
      <c r="K25" s="381"/>
      <c r="L25" s="2"/>
    </row>
    <row r="26" spans="1:12" ht="29.1" customHeight="1">
      <c r="A26" s="19">
        <v>9</v>
      </c>
      <c r="B26" s="19"/>
      <c r="C26" s="382"/>
      <c r="D26" s="382"/>
      <c r="E26" s="792"/>
      <c r="F26" s="368"/>
      <c r="G26" s="793"/>
      <c r="H26" s="794"/>
      <c r="I26" s="315"/>
      <c r="J26" s="326"/>
      <c r="K26" s="381"/>
      <c r="L26" s="2"/>
    </row>
    <row r="27" spans="1:12" ht="29.1" customHeight="1">
      <c r="A27" s="19">
        <v>10</v>
      </c>
      <c r="B27" s="19"/>
      <c r="C27" s="382"/>
      <c r="D27" s="382"/>
      <c r="E27" s="792"/>
      <c r="F27" s="368"/>
      <c r="G27" s="793"/>
      <c r="H27" s="794"/>
      <c r="I27" s="315"/>
      <c r="J27" s="326"/>
      <c r="K27" s="381"/>
      <c r="L27" s="2"/>
    </row>
    <row r="28" spans="1:12" ht="29.1" customHeight="1">
      <c r="A28" s="19">
        <v>11</v>
      </c>
      <c r="B28" s="19"/>
      <c r="C28" s="382"/>
      <c r="D28" s="382"/>
      <c r="E28" s="792"/>
      <c r="F28" s="368"/>
      <c r="G28" s="793"/>
      <c r="H28" s="794"/>
      <c r="I28" s="315"/>
      <c r="J28" s="326"/>
      <c r="K28" s="381"/>
      <c r="L28" s="2"/>
    </row>
    <row r="29" spans="1:12" ht="29.1" customHeight="1">
      <c r="A29" s="19">
        <v>12</v>
      </c>
      <c r="B29" s="19"/>
      <c r="C29" s="382"/>
      <c r="D29" s="382"/>
      <c r="E29" s="792"/>
      <c r="F29" s="368"/>
      <c r="G29" s="793"/>
      <c r="H29" s="794"/>
      <c r="I29" s="315"/>
      <c r="J29" s="326"/>
      <c r="K29" s="381"/>
      <c r="L29" s="2"/>
    </row>
    <row r="30" spans="1:12">
      <c r="A30" s="531" t="s">
        <v>532</v>
      </c>
      <c r="B30" s="532"/>
      <c r="C30" s="532"/>
      <c r="D30" s="532"/>
      <c r="E30" s="532"/>
      <c r="F30" s="532"/>
      <c r="G30" s="532"/>
      <c r="H30" s="532"/>
      <c r="I30" s="532"/>
      <c r="J30" s="532"/>
      <c r="K30" s="532"/>
      <c r="L30" s="532"/>
    </row>
    <row r="31" spans="1:12">
      <c r="A31" s="775"/>
      <c r="B31" s="775"/>
      <c r="C31" s="775"/>
      <c r="D31" s="775"/>
      <c r="E31" s="775"/>
      <c r="F31" s="775"/>
      <c r="G31" s="775"/>
      <c r="H31" s="775"/>
      <c r="I31" s="775"/>
      <c r="J31" s="775"/>
      <c r="K31" s="775"/>
      <c r="L31" s="775"/>
    </row>
    <row r="32" spans="1:12">
      <c r="A32" s="775"/>
      <c r="B32" s="775"/>
      <c r="C32" s="775"/>
      <c r="D32" s="775"/>
      <c r="E32" s="775"/>
      <c r="F32" s="775"/>
      <c r="G32" s="775"/>
      <c r="H32" s="775"/>
      <c r="I32" s="775"/>
      <c r="J32" s="775"/>
      <c r="K32" s="775"/>
      <c r="L32" s="775"/>
    </row>
    <row r="33" spans="1:12">
      <c r="A33" s="775"/>
      <c r="B33" s="775"/>
      <c r="C33" s="775"/>
      <c r="D33" s="775"/>
      <c r="E33" s="775"/>
      <c r="F33" s="775"/>
      <c r="G33" s="775"/>
      <c r="H33" s="775"/>
      <c r="I33" s="775"/>
      <c r="J33" s="775"/>
      <c r="K33" s="775"/>
      <c r="L33" s="775"/>
    </row>
  </sheetData>
  <mergeCells count="82">
    <mergeCell ref="A2:L2"/>
    <mergeCell ref="A3:L3"/>
    <mergeCell ref="A4:B4"/>
    <mergeCell ref="C4:G4"/>
    <mergeCell ref="H4:I4"/>
    <mergeCell ref="J4:L4"/>
    <mergeCell ref="A5:B7"/>
    <mergeCell ref="C5:E5"/>
    <mergeCell ref="F5:G5"/>
    <mergeCell ref="H5:I7"/>
    <mergeCell ref="J5:L7"/>
    <mergeCell ref="C6:E6"/>
    <mergeCell ref="F6:G6"/>
    <mergeCell ref="C7:E7"/>
    <mergeCell ref="F7:G7"/>
    <mergeCell ref="A14:L14"/>
    <mergeCell ref="C16:D16"/>
    <mergeCell ref="E16:F16"/>
    <mergeCell ref="G16:H16"/>
    <mergeCell ref="I16:K16"/>
    <mergeCell ref="A17:F17"/>
    <mergeCell ref="G17:H17"/>
    <mergeCell ref="I17:L17"/>
    <mergeCell ref="C18:D18"/>
    <mergeCell ref="E18:F18"/>
    <mergeCell ref="G18:H18"/>
    <mergeCell ref="I18:K18"/>
    <mergeCell ref="C19:D19"/>
    <mergeCell ref="E19:F19"/>
    <mergeCell ref="G19:H19"/>
    <mergeCell ref="I19:K19"/>
    <mergeCell ref="C20:D20"/>
    <mergeCell ref="E20:F20"/>
    <mergeCell ref="G20:H20"/>
    <mergeCell ref="I20:K20"/>
    <mergeCell ref="C21:D21"/>
    <mergeCell ref="E21:F21"/>
    <mergeCell ref="G21:H21"/>
    <mergeCell ref="I21:K21"/>
    <mergeCell ref="C22:D22"/>
    <mergeCell ref="E22:F22"/>
    <mergeCell ref="G22:H22"/>
    <mergeCell ref="I22:K22"/>
    <mergeCell ref="C23:D23"/>
    <mergeCell ref="E23:F23"/>
    <mergeCell ref="G23:H23"/>
    <mergeCell ref="I23:K23"/>
    <mergeCell ref="C24:D24"/>
    <mergeCell ref="E24:F24"/>
    <mergeCell ref="G24:H24"/>
    <mergeCell ref="I24:K24"/>
    <mergeCell ref="E29:F29"/>
    <mergeCell ref="C25:D25"/>
    <mergeCell ref="E25:F25"/>
    <mergeCell ref="G25:H25"/>
    <mergeCell ref="I25:K25"/>
    <mergeCell ref="G29:H29"/>
    <mergeCell ref="I29:K29"/>
    <mergeCell ref="C26:D26"/>
    <mergeCell ref="E26:F26"/>
    <mergeCell ref="G26:H26"/>
    <mergeCell ref="I26:K26"/>
    <mergeCell ref="C27:D27"/>
    <mergeCell ref="E27:F27"/>
    <mergeCell ref="G27:H27"/>
    <mergeCell ref="I27:K27"/>
    <mergeCell ref="A30:L33"/>
    <mergeCell ref="A9:C9"/>
    <mergeCell ref="D9:F9"/>
    <mergeCell ref="A10:C12"/>
    <mergeCell ref="J9:L9"/>
    <mergeCell ref="J10:L12"/>
    <mergeCell ref="G9:I9"/>
    <mergeCell ref="G10:I12"/>
    <mergeCell ref="D10:F12"/>
    <mergeCell ref="A15:F15"/>
    <mergeCell ref="G15:L15"/>
    <mergeCell ref="C28:D28"/>
    <mergeCell ref="E28:F28"/>
    <mergeCell ref="G28:H28"/>
    <mergeCell ref="I28:K28"/>
    <mergeCell ref="C29:D29"/>
  </mergeCells>
  <phoneticPr fontId="2" type="noConversion"/>
  <pageMargins left="0.47244094488188981" right="0.15748031496062992" top="0.59055118110236227" bottom="0.59055118110236227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3"/>
  <sheetViews>
    <sheetView view="pageBreakPreview" zoomScaleNormal="100" zoomScaleSheetLayoutView="100" workbookViewId="0">
      <selection activeCell="K1" sqref="K1"/>
    </sheetView>
  </sheetViews>
  <sheetFormatPr defaultColWidth="8.875" defaultRowHeight="16.5"/>
  <cols>
    <col min="1" max="1" width="7.25" style="1" customWidth="1"/>
    <col min="2" max="2" width="9.125" style="1" customWidth="1"/>
    <col min="3" max="3" width="4.625" style="1" customWidth="1"/>
    <col min="4" max="4" width="5.25" style="1" customWidth="1"/>
    <col min="5" max="5" width="7.125" style="1" customWidth="1"/>
    <col min="6" max="6" width="10" style="1" customWidth="1"/>
    <col min="7" max="8" width="10.375" style="1" customWidth="1"/>
    <col min="9" max="9" width="4.875" style="1" customWidth="1"/>
    <col min="10" max="10" width="5.75" style="1" customWidth="1"/>
    <col min="11" max="11" width="11.375" style="1" customWidth="1"/>
    <col min="12" max="12" width="7.875" style="1" customWidth="1"/>
    <col min="13" max="16384" width="8.875" style="1"/>
  </cols>
  <sheetData>
    <row r="1" spans="1:12" ht="3.6" customHeight="1"/>
    <row r="2" spans="1:12" ht="27" customHeight="1">
      <c r="A2" s="460" t="s">
        <v>468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</row>
    <row r="3" spans="1:12" ht="17.45" customHeight="1">
      <c r="A3" s="378" t="s">
        <v>39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9.899999999999999" customHeight="1">
      <c r="A4" s="341" t="s">
        <v>31</v>
      </c>
      <c r="B4" s="342"/>
      <c r="C4" s="440" t="s">
        <v>40</v>
      </c>
      <c r="D4" s="534"/>
      <c r="E4" s="534"/>
      <c r="F4" s="534"/>
      <c r="G4" s="381"/>
      <c r="H4" s="379" t="s">
        <v>38</v>
      </c>
      <c r="I4" s="450"/>
      <c r="J4" s="560" t="s">
        <v>42</v>
      </c>
      <c r="K4" s="534"/>
      <c r="L4" s="381"/>
    </row>
    <row r="5" spans="1:12" ht="18" customHeight="1">
      <c r="A5" s="350" t="s">
        <v>43</v>
      </c>
      <c r="B5" s="351"/>
      <c r="C5" s="359" t="s">
        <v>11</v>
      </c>
      <c r="D5" s="795"/>
      <c r="E5" s="361"/>
      <c r="F5" s="558"/>
      <c r="G5" s="559"/>
      <c r="H5" s="366">
        <f>G17</f>
        <v>0</v>
      </c>
      <c r="I5" s="366"/>
      <c r="J5" s="561" t="str">
        <f>A17</f>
        <v>○○○獎學金</v>
      </c>
      <c r="K5" s="562"/>
      <c r="L5" s="563"/>
    </row>
    <row r="6" spans="1:12" ht="18" customHeight="1">
      <c r="A6" s="353"/>
      <c r="B6" s="354"/>
      <c r="C6" s="359" t="s">
        <v>12</v>
      </c>
      <c r="D6" s="795"/>
      <c r="E6" s="361"/>
      <c r="F6" s="558"/>
      <c r="G6" s="559"/>
      <c r="H6" s="366"/>
      <c r="I6" s="366"/>
      <c r="J6" s="564"/>
      <c r="K6" s="565"/>
      <c r="L6" s="566"/>
    </row>
    <row r="7" spans="1:12" ht="18" customHeight="1">
      <c r="A7" s="356"/>
      <c r="B7" s="357"/>
      <c r="C7" s="359" t="s">
        <v>13</v>
      </c>
      <c r="D7" s="795"/>
      <c r="E7" s="361"/>
      <c r="F7" s="558"/>
      <c r="G7" s="559"/>
      <c r="H7" s="366"/>
      <c r="I7" s="366"/>
      <c r="J7" s="567"/>
      <c r="K7" s="568"/>
      <c r="L7" s="569"/>
    </row>
    <row r="8" spans="1:12" ht="8.4499999999999993" customHeight="1">
      <c r="A8" s="6"/>
      <c r="B8" s="7"/>
      <c r="C8" s="24"/>
      <c r="D8" s="24"/>
      <c r="E8" s="24"/>
      <c r="F8" s="24"/>
      <c r="G8" s="24"/>
      <c r="H8" s="32"/>
      <c r="I8" s="32"/>
      <c r="J8" s="32"/>
      <c r="K8" s="29"/>
    </row>
    <row r="9" spans="1:12" ht="19.149999999999999" customHeight="1">
      <c r="A9" s="315" t="s">
        <v>466</v>
      </c>
      <c r="B9" s="326"/>
      <c r="C9" s="316"/>
      <c r="D9" s="326" t="s">
        <v>465</v>
      </c>
      <c r="E9" s="326"/>
      <c r="F9" s="316"/>
      <c r="G9" s="326" t="s">
        <v>464</v>
      </c>
      <c r="H9" s="326"/>
      <c r="I9" s="316"/>
      <c r="J9" s="315" t="s">
        <v>23</v>
      </c>
      <c r="K9" s="326"/>
      <c r="L9" s="316"/>
    </row>
    <row r="10" spans="1:12" ht="28.15" customHeight="1">
      <c r="A10" s="489"/>
      <c r="B10" s="591"/>
      <c r="C10" s="490"/>
      <c r="D10" s="786"/>
      <c r="E10" s="776"/>
      <c r="F10" s="777"/>
      <c r="G10" s="780"/>
      <c r="H10" s="780"/>
      <c r="I10" s="781"/>
      <c r="J10" s="776"/>
      <c r="K10" s="776"/>
      <c r="L10" s="777"/>
    </row>
    <row r="11" spans="1:12" ht="28.15" customHeight="1">
      <c r="A11" s="491"/>
      <c r="B11" s="527"/>
      <c r="C11" s="492"/>
      <c r="D11" s="787"/>
      <c r="E11" s="778"/>
      <c r="F11" s="779"/>
      <c r="G11" s="782"/>
      <c r="H11" s="782"/>
      <c r="I11" s="783"/>
      <c r="J11" s="778"/>
      <c r="K11" s="778"/>
      <c r="L11" s="779"/>
    </row>
    <row r="12" spans="1:12" ht="28.15" customHeight="1">
      <c r="A12" s="493"/>
      <c r="B12" s="592"/>
      <c r="C12" s="494"/>
      <c r="D12" s="406"/>
      <c r="E12" s="407"/>
      <c r="F12" s="408"/>
      <c r="G12" s="784"/>
      <c r="H12" s="784"/>
      <c r="I12" s="785"/>
      <c r="J12" s="407"/>
      <c r="K12" s="407"/>
      <c r="L12" s="408"/>
    </row>
    <row r="13" spans="1:12" ht="6.6" customHeight="1"/>
    <row r="14" spans="1:12" ht="25.9" customHeight="1">
      <c r="A14" s="339" t="s">
        <v>27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40"/>
    </row>
    <row r="15" spans="1:12" ht="24.6" customHeight="1">
      <c r="A15" s="802"/>
      <c r="B15" s="802"/>
      <c r="C15" s="802"/>
      <c r="D15" s="802"/>
      <c r="E15" s="802"/>
      <c r="F15" s="802"/>
      <c r="G15" s="803"/>
      <c r="H15" s="803"/>
      <c r="I15" s="803"/>
      <c r="J15" s="803"/>
      <c r="K15" s="803"/>
      <c r="L15" s="803"/>
    </row>
    <row r="16" spans="1:12" s="120" customFormat="1" ht="31.9" customHeight="1">
      <c r="A16" s="801" t="s">
        <v>541</v>
      </c>
      <c r="B16" s="801"/>
      <c r="C16" s="801"/>
      <c r="D16" s="801"/>
      <c r="E16" s="801"/>
      <c r="F16" s="801"/>
      <c r="G16" s="801"/>
      <c r="H16" s="801"/>
      <c r="I16" s="801"/>
      <c r="J16" s="801"/>
      <c r="K16" s="801"/>
      <c r="L16" s="801"/>
    </row>
    <row r="17" spans="1:12" ht="29.1" customHeight="1">
      <c r="A17" s="801" t="s">
        <v>467</v>
      </c>
      <c r="B17" s="801"/>
      <c r="C17" s="801"/>
      <c r="D17" s="801"/>
      <c r="E17" s="801"/>
      <c r="F17" s="801"/>
      <c r="G17" s="801"/>
      <c r="H17" s="801"/>
      <c r="I17" s="801"/>
      <c r="J17" s="801"/>
      <c r="K17" s="801"/>
      <c r="L17" s="801"/>
    </row>
    <row r="18" spans="1:12" ht="29.1" customHeight="1">
      <c r="A18" s="801" t="s">
        <v>542</v>
      </c>
      <c r="B18" s="801"/>
      <c r="C18" s="801"/>
      <c r="D18" s="801"/>
      <c r="E18" s="801"/>
      <c r="F18" s="801"/>
      <c r="G18" s="801"/>
      <c r="H18" s="801"/>
      <c r="I18" s="801"/>
      <c r="J18" s="801"/>
      <c r="K18" s="801"/>
      <c r="L18" s="801"/>
    </row>
    <row r="19" spans="1:12" ht="29.1" customHeight="1">
      <c r="A19" s="205"/>
      <c r="B19" s="205"/>
      <c r="C19" s="354"/>
      <c r="D19" s="354"/>
      <c r="E19" s="797"/>
      <c r="F19" s="798"/>
      <c r="G19" s="799"/>
      <c r="H19" s="799"/>
      <c r="I19" s="468"/>
      <c r="J19" s="468"/>
      <c r="K19" s="800"/>
      <c r="L19" s="53"/>
    </row>
    <row r="20" spans="1:12" ht="29.1" customHeight="1">
      <c r="A20" s="205"/>
      <c r="B20" s="205"/>
      <c r="C20" s="354"/>
      <c r="D20" s="354"/>
      <c r="E20" s="797"/>
      <c r="F20" s="798"/>
      <c r="G20" s="799"/>
      <c r="H20" s="799"/>
      <c r="I20" s="468"/>
      <c r="J20" s="468"/>
      <c r="K20" s="800"/>
      <c r="L20" s="53"/>
    </row>
    <row r="21" spans="1:12" ht="29.1" customHeight="1">
      <c r="A21" s="205"/>
      <c r="B21" s="205"/>
      <c r="C21" s="354"/>
      <c r="D21" s="354"/>
      <c r="E21" s="797"/>
      <c r="F21" s="798"/>
      <c r="G21" s="799"/>
      <c r="H21" s="799"/>
      <c r="I21" s="468"/>
      <c r="J21" s="468"/>
      <c r="K21" s="800"/>
      <c r="L21" s="53"/>
    </row>
    <row r="22" spans="1:12" ht="29.1" customHeight="1">
      <c r="A22" s="205"/>
      <c r="B22" s="205"/>
      <c r="C22" s="354"/>
      <c r="D22" s="354"/>
      <c r="E22" s="797"/>
      <c r="F22" s="798"/>
      <c r="G22" s="799"/>
      <c r="H22" s="799"/>
      <c r="I22" s="468"/>
      <c r="J22" s="468"/>
      <c r="K22" s="800"/>
      <c r="L22" s="53"/>
    </row>
    <row r="23" spans="1:12" ht="29.1" customHeight="1">
      <c r="A23" s="205"/>
      <c r="B23" s="205"/>
      <c r="C23" s="354"/>
      <c r="D23" s="354"/>
      <c r="E23" s="797"/>
      <c r="F23" s="798"/>
      <c r="G23" s="799"/>
      <c r="H23" s="799"/>
      <c r="I23" s="468"/>
      <c r="J23" s="468"/>
      <c r="K23" s="800"/>
      <c r="L23" s="53"/>
    </row>
    <row r="24" spans="1:12" ht="29.1" customHeight="1">
      <c r="A24" s="205"/>
      <c r="B24" s="205"/>
      <c r="C24" s="354"/>
      <c r="D24" s="354"/>
      <c r="E24" s="797"/>
      <c r="F24" s="798"/>
      <c r="G24" s="799"/>
      <c r="H24" s="799"/>
      <c r="I24" s="468"/>
      <c r="J24" s="468"/>
      <c r="K24" s="800"/>
      <c r="L24" s="53"/>
    </row>
    <row r="25" spans="1:12" ht="29.1" customHeight="1">
      <c r="A25" s="205"/>
      <c r="B25" s="205"/>
      <c r="C25" s="354"/>
      <c r="D25" s="354"/>
      <c r="E25" s="797"/>
      <c r="F25" s="798"/>
      <c r="G25" s="799"/>
      <c r="H25" s="799"/>
      <c r="I25" s="468"/>
      <c r="J25" s="468"/>
      <c r="K25" s="800"/>
      <c r="L25" s="53"/>
    </row>
    <row r="26" spans="1:12" ht="29.1" customHeight="1">
      <c r="A26" s="205"/>
      <c r="B26" s="205"/>
      <c r="C26" s="354"/>
      <c r="D26" s="354"/>
      <c r="E26" s="797"/>
      <c r="F26" s="798"/>
      <c r="G26" s="799"/>
      <c r="H26" s="799"/>
      <c r="I26" s="468"/>
      <c r="J26" s="468"/>
      <c r="K26" s="800"/>
      <c r="L26" s="53"/>
    </row>
    <row r="27" spans="1:12" ht="29.1" customHeight="1">
      <c r="A27" s="205"/>
      <c r="B27" s="205"/>
      <c r="C27" s="354"/>
      <c r="D27" s="354"/>
      <c r="E27" s="797"/>
      <c r="F27" s="798"/>
      <c r="G27" s="799"/>
      <c r="H27" s="799"/>
      <c r="I27" s="468"/>
      <c r="J27" s="468"/>
      <c r="K27" s="800"/>
      <c r="L27" s="53"/>
    </row>
    <row r="28" spans="1:12" ht="29.1" customHeight="1">
      <c r="A28" s="205"/>
      <c r="B28" s="205"/>
      <c r="C28" s="354"/>
      <c r="D28" s="354"/>
      <c r="E28" s="797"/>
      <c r="F28" s="798"/>
      <c r="G28" s="799"/>
      <c r="H28" s="799"/>
      <c r="I28" s="468"/>
      <c r="J28" s="468"/>
      <c r="K28" s="800"/>
      <c r="L28" s="53"/>
    </row>
    <row r="29" spans="1:12" ht="29.1" customHeight="1">
      <c r="A29" s="205"/>
      <c r="B29" s="205"/>
      <c r="C29" s="226"/>
      <c r="D29" s="226"/>
      <c r="E29" s="234"/>
      <c r="F29" s="235"/>
      <c r="G29" s="236"/>
      <c r="H29" s="236"/>
      <c r="I29" s="228"/>
      <c r="J29" s="228"/>
      <c r="K29" s="232"/>
      <c r="L29" s="233"/>
    </row>
    <row r="30" spans="1:12" ht="29.1" customHeight="1">
      <c r="A30" s="796" t="s">
        <v>532</v>
      </c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</row>
    <row r="31" spans="1:12" ht="29.1" customHeight="1">
      <c r="A31" s="796"/>
      <c r="B31" s="796"/>
      <c r="C31" s="796"/>
      <c r="D31" s="796"/>
      <c r="E31" s="796"/>
      <c r="F31" s="796"/>
      <c r="G31" s="796"/>
      <c r="H31" s="796"/>
      <c r="I31" s="796"/>
      <c r="J31" s="796"/>
      <c r="K31" s="796"/>
      <c r="L31" s="796"/>
    </row>
    <row r="32" spans="1:12" ht="29.1" customHeight="1">
      <c r="A32" s="234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</row>
    <row r="33" spans="1:12" ht="29.1" customHeight="1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</row>
  </sheetData>
  <mergeCells count="70">
    <mergeCell ref="A2:L2"/>
    <mergeCell ref="A3:L3"/>
    <mergeCell ref="A4:B4"/>
    <mergeCell ref="C4:G4"/>
    <mergeCell ref="H4:I4"/>
    <mergeCell ref="J4:L4"/>
    <mergeCell ref="A5:B7"/>
    <mergeCell ref="C5:E5"/>
    <mergeCell ref="F5:G5"/>
    <mergeCell ref="H5:I7"/>
    <mergeCell ref="J5:L7"/>
    <mergeCell ref="C6:E6"/>
    <mergeCell ref="F6:G6"/>
    <mergeCell ref="C7:E7"/>
    <mergeCell ref="F7:G7"/>
    <mergeCell ref="A9:C9"/>
    <mergeCell ref="D9:F9"/>
    <mergeCell ref="G9:I9"/>
    <mergeCell ref="J9:L9"/>
    <mergeCell ref="A10:C12"/>
    <mergeCell ref="D10:F12"/>
    <mergeCell ref="G10:I12"/>
    <mergeCell ref="J10:L12"/>
    <mergeCell ref="A17:L17"/>
    <mergeCell ref="A18:L18"/>
    <mergeCell ref="A14:L14"/>
    <mergeCell ref="A15:F15"/>
    <mergeCell ref="G15:L15"/>
    <mergeCell ref="A16:L16"/>
    <mergeCell ref="C19:D19"/>
    <mergeCell ref="E19:F19"/>
    <mergeCell ref="G19:H19"/>
    <mergeCell ref="I19:K19"/>
    <mergeCell ref="C20:D20"/>
    <mergeCell ref="E20:F20"/>
    <mergeCell ref="G20:H20"/>
    <mergeCell ref="I20:K20"/>
    <mergeCell ref="C21:D21"/>
    <mergeCell ref="E21:F21"/>
    <mergeCell ref="G21:H21"/>
    <mergeCell ref="I21:K21"/>
    <mergeCell ref="C22:D22"/>
    <mergeCell ref="E22:F22"/>
    <mergeCell ref="G22:H22"/>
    <mergeCell ref="I22:K22"/>
    <mergeCell ref="C23:D23"/>
    <mergeCell ref="E23:F23"/>
    <mergeCell ref="G23:H23"/>
    <mergeCell ref="I23:K23"/>
    <mergeCell ref="C24:D24"/>
    <mergeCell ref="E24:F24"/>
    <mergeCell ref="G24:H24"/>
    <mergeCell ref="I24:K24"/>
    <mergeCell ref="C25:D25"/>
    <mergeCell ref="E25:F25"/>
    <mergeCell ref="G25:H25"/>
    <mergeCell ref="I25:K25"/>
    <mergeCell ref="C26:D26"/>
    <mergeCell ref="E26:F26"/>
    <mergeCell ref="G26:H26"/>
    <mergeCell ref="I26:K26"/>
    <mergeCell ref="A30:L31"/>
    <mergeCell ref="C27:D27"/>
    <mergeCell ref="E27:F27"/>
    <mergeCell ref="G27:H27"/>
    <mergeCell ref="I27:K27"/>
    <mergeCell ref="C28:D28"/>
    <mergeCell ref="E28:F28"/>
    <mergeCell ref="G28:H28"/>
    <mergeCell ref="I28:K28"/>
  </mergeCells>
  <phoneticPr fontId="2" type="noConversion"/>
  <pageMargins left="0.47244094488188981" right="0.15748031496062992" top="0.59055118110236227" bottom="0.59055118110236227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Y26"/>
  <sheetViews>
    <sheetView view="pageBreakPreview" zoomScaleNormal="100" zoomScaleSheetLayoutView="100" workbookViewId="0">
      <selection activeCell="G11" sqref="G11"/>
    </sheetView>
  </sheetViews>
  <sheetFormatPr defaultColWidth="8.875" defaultRowHeight="16.5"/>
  <cols>
    <col min="1" max="1" width="3.875" style="1" customWidth="1"/>
    <col min="2" max="2" width="7.25" style="1" customWidth="1"/>
    <col min="3" max="3" width="5.625" style="1" customWidth="1"/>
    <col min="4" max="4" width="1.625" style="1" customWidth="1"/>
    <col min="5" max="5" width="4.875" style="1" customWidth="1"/>
    <col min="6" max="6" width="11.5" style="1" customWidth="1"/>
    <col min="7" max="7" width="19.5" style="1" customWidth="1"/>
    <col min="8" max="8" width="8.125" style="1" customWidth="1"/>
    <col min="9" max="9" width="7.5" style="1" customWidth="1"/>
    <col min="10" max="10" width="4.875" style="1" customWidth="1"/>
    <col min="11" max="11" width="12.25" style="1" customWidth="1"/>
    <col min="12" max="12" width="9.25" style="1" customWidth="1"/>
    <col min="13" max="16384" width="8.875" style="1"/>
  </cols>
  <sheetData>
    <row r="1" spans="1:25" ht="3.6" customHeight="1"/>
    <row r="2" spans="1:25" ht="27" customHeight="1">
      <c r="A2" s="460" t="s">
        <v>456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 ht="17.45" customHeight="1">
      <c r="A3" s="378" t="s">
        <v>39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25" s="44" customFormat="1" ht="24.75" customHeight="1">
      <c r="A4" s="505" t="s">
        <v>46</v>
      </c>
      <c r="B4" s="804"/>
      <c r="C4" s="315" t="s">
        <v>40</v>
      </c>
      <c r="D4" s="321"/>
      <c r="E4" s="321"/>
      <c r="F4" s="321"/>
      <c r="G4" s="322"/>
      <c r="H4" s="505" t="s">
        <v>47</v>
      </c>
      <c r="I4" s="804"/>
      <c r="J4" s="461" t="s">
        <v>42</v>
      </c>
      <c r="K4" s="321"/>
      <c r="L4" s="322"/>
    </row>
    <row r="5" spans="1:25" ht="19.899999999999999" customHeight="1">
      <c r="A5" s="350" t="s">
        <v>43</v>
      </c>
      <c r="B5" s="351"/>
      <c r="C5" s="359" t="s">
        <v>11</v>
      </c>
      <c r="D5" s="795"/>
      <c r="E5" s="361"/>
      <c r="F5" s="359"/>
      <c r="G5" s="805"/>
      <c r="H5" s="366">
        <f>F18</f>
        <v>0</v>
      </c>
      <c r="I5" s="366"/>
      <c r="J5" s="813">
        <f>C17</f>
        <v>0</v>
      </c>
      <c r="K5" s="814"/>
      <c r="L5" s="815"/>
    </row>
    <row r="6" spans="1:25" ht="19.899999999999999" customHeight="1">
      <c r="A6" s="353"/>
      <c r="B6" s="354"/>
      <c r="C6" s="359" t="s">
        <v>12</v>
      </c>
      <c r="D6" s="795"/>
      <c r="E6" s="361"/>
      <c r="F6" s="359"/>
      <c r="G6" s="805"/>
      <c r="H6" s="366"/>
      <c r="I6" s="366"/>
      <c r="J6" s="816"/>
      <c r="K6" s="817"/>
      <c r="L6" s="818"/>
    </row>
    <row r="7" spans="1:25" ht="19.899999999999999" customHeight="1">
      <c r="A7" s="356"/>
      <c r="B7" s="357"/>
      <c r="C7" s="359" t="s">
        <v>13</v>
      </c>
      <c r="D7" s="795"/>
      <c r="E7" s="361"/>
      <c r="F7" s="359"/>
      <c r="G7" s="805"/>
      <c r="H7" s="366"/>
      <c r="I7" s="366"/>
      <c r="J7" s="819"/>
      <c r="K7" s="820"/>
      <c r="L7" s="821"/>
    </row>
    <row r="8" spans="1:25" ht="17.45" customHeight="1">
      <c r="A8" s="6"/>
      <c r="B8" s="7"/>
      <c r="C8" s="24"/>
      <c r="D8" s="24"/>
      <c r="E8" s="24"/>
      <c r="F8" s="24"/>
      <c r="G8" s="24"/>
      <c r="H8" s="32"/>
      <c r="I8" s="32"/>
      <c r="J8" s="32"/>
      <c r="K8" s="29"/>
    </row>
    <row r="9" spans="1:25" ht="26.25" customHeight="1">
      <c r="A9" s="315" t="s">
        <v>48</v>
      </c>
      <c r="B9" s="534"/>
      <c r="C9" s="534"/>
      <c r="D9" s="315" t="s">
        <v>281</v>
      </c>
      <c r="E9" s="534"/>
      <c r="F9" s="381"/>
      <c r="G9" s="61" t="s">
        <v>535</v>
      </c>
      <c r="H9" s="505" t="s">
        <v>24</v>
      </c>
      <c r="I9" s="505"/>
      <c r="J9" s="505"/>
      <c r="K9" s="315" t="s">
        <v>49</v>
      </c>
      <c r="L9" s="322"/>
    </row>
    <row r="10" spans="1:25" ht="28.15" customHeight="1">
      <c r="A10" s="522"/>
      <c r="B10" s="487"/>
      <c r="C10" s="487"/>
      <c r="D10" s="806"/>
      <c r="E10" s="553"/>
      <c r="F10" s="575"/>
      <c r="G10" s="245" t="s">
        <v>536</v>
      </c>
      <c r="H10" s="522"/>
      <c r="I10" s="487"/>
      <c r="J10" s="488"/>
      <c r="K10" s="28"/>
      <c r="L10" s="33"/>
    </row>
    <row r="11" spans="1:25" ht="28.15" customHeight="1">
      <c r="A11" s="495"/>
      <c r="B11" s="810"/>
      <c r="C11" s="810"/>
      <c r="D11" s="822"/>
      <c r="E11" s="823"/>
      <c r="F11" s="824"/>
      <c r="G11" s="244" t="s">
        <v>537</v>
      </c>
      <c r="H11" s="495"/>
      <c r="I11" s="810"/>
      <c r="J11" s="500"/>
      <c r="K11" s="34"/>
      <c r="L11" s="35"/>
    </row>
    <row r="12" spans="1:25" ht="28.15" customHeight="1">
      <c r="A12" s="501"/>
      <c r="B12" s="502"/>
      <c r="C12" s="502"/>
      <c r="D12" s="825"/>
      <c r="E12" s="552"/>
      <c r="F12" s="570"/>
      <c r="G12" s="180"/>
      <c r="H12" s="501"/>
      <c r="I12" s="502"/>
      <c r="J12" s="511"/>
      <c r="K12" s="36"/>
      <c r="L12" s="37"/>
    </row>
    <row r="13" spans="1:25" ht="13.9" customHeight="1"/>
    <row r="14" spans="1:25" ht="81.75" customHeight="1">
      <c r="A14" s="339" t="s">
        <v>27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40"/>
    </row>
    <row r="15" spans="1:25" s="42" customFormat="1" ht="44.45" customHeight="1">
      <c r="A15" s="807" t="s">
        <v>51</v>
      </c>
      <c r="B15" s="808"/>
      <c r="C15" s="808"/>
      <c r="D15" s="808"/>
      <c r="E15" s="808"/>
      <c r="F15" s="808"/>
      <c r="G15" s="808"/>
      <c r="H15" s="808"/>
      <c r="I15" s="808"/>
      <c r="J15" s="808"/>
      <c r="K15" s="808"/>
      <c r="L15" s="809"/>
    </row>
    <row r="16" spans="1:25" ht="43.5" customHeight="1">
      <c r="A16" s="12"/>
      <c r="B16" s="45" t="s">
        <v>52</v>
      </c>
      <c r="C16" s="13"/>
      <c r="D16" s="160" t="s">
        <v>397</v>
      </c>
      <c r="E16" s="106"/>
      <c r="F16" s="13"/>
      <c r="G16" s="13"/>
      <c r="H16" s="13"/>
      <c r="I16" s="13"/>
      <c r="J16" s="13"/>
      <c r="K16" s="13"/>
      <c r="L16" s="43"/>
    </row>
    <row r="17" spans="1:12" ht="50.25" customHeight="1">
      <c r="A17" s="12"/>
      <c r="B17" s="13"/>
      <c r="C17" s="811"/>
      <c r="D17" s="811"/>
      <c r="E17" s="811"/>
      <c r="F17" s="811"/>
      <c r="G17" s="811"/>
      <c r="H17" s="811"/>
      <c r="I17" s="811"/>
      <c r="J17" s="811"/>
      <c r="K17" s="811"/>
      <c r="L17" s="43"/>
    </row>
    <row r="18" spans="1:12" ht="50.45" customHeight="1">
      <c r="A18" s="12"/>
      <c r="B18" s="13"/>
      <c r="C18" s="13"/>
      <c r="D18" s="13"/>
      <c r="E18" s="13"/>
      <c r="F18" s="812"/>
      <c r="G18" s="812"/>
      <c r="H18" s="812"/>
      <c r="I18" s="812"/>
      <c r="J18" s="812"/>
      <c r="K18" s="812"/>
      <c r="L18" s="30" t="s">
        <v>533</v>
      </c>
    </row>
    <row r="19" spans="1:12" ht="55.9" customHeight="1">
      <c r="A19" s="12"/>
      <c r="B19" s="13"/>
      <c r="C19" s="13"/>
      <c r="D19" s="13"/>
      <c r="E19" s="13"/>
      <c r="F19" s="18" t="s">
        <v>143</v>
      </c>
      <c r="G19" s="46"/>
      <c r="H19" s="46"/>
      <c r="I19" s="46"/>
      <c r="J19" s="46" t="s">
        <v>146</v>
      </c>
      <c r="K19" s="46"/>
      <c r="L19" s="30"/>
    </row>
    <row r="20" spans="1:12" ht="39" customHeight="1">
      <c r="A20" s="12"/>
      <c r="B20" s="13"/>
      <c r="C20" s="13"/>
      <c r="D20" s="13"/>
      <c r="F20" s="47" t="s">
        <v>144</v>
      </c>
      <c r="G20" s="46"/>
      <c r="H20" s="46"/>
      <c r="I20" s="46"/>
      <c r="J20" s="46"/>
      <c r="K20" s="46"/>
      <c r="L20" s="30"/>
    </row>
    <row r="21" spans="1:12" ht="55.9" customHeight="1">
      <c r="A21" s="12"/>
      <c r="B21" s="13"/>
      <c r="C21" s="13"/>
      <c r="D21" s="13"/>
      <c r="E21" s="13"/>
      <c r="F21" s="46" t="s">
        <v>145</v>
      </c>
      <c r="G21" s="246"/>
      <c r="H21" s="46"/>
      <c r="I21" s="46"/>
      <c r="J21" s="46"/>
      <c r="K21" s="46"/>
      <c r="L21" s="30"/>
    </row>
    <row r="22" spans="1:12" ht="41.45" customHeight="1">
      <c r="A22" s="294" t="s">
        <v>53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6"/>
    </row>
    <row r="23" spans="1:12" ht="16.5" customHeight="1">
      <c r="A23" s="423" t="s">
        <v>534</v>
      </c>
      <c r="B23" s="423"/>
      <c r="C23" s="423"/>
      <c r="D23" s="423"/>
      <c r="E23" s="423"/>
      <c r="F23" s="423"/>
      <c r="G23" s="423"/>
      <c r="H23" s="423"/>
      <c r="I23" s="423"/>
      <c r="J23" s="423"/>
      <c r="K23" s="423"/>
      <c r="L23" s="423"/>
    </row>
    <row r="24" spans="1:12">
      <c r="A24" s="590"/>
      <c r="B24" s="590"/>
      <c r="C24" s="590"/>
      <c r="D24" s="590"/>
      <c r="E24" s="590"/>
      <c r="F24" s="590"/>
      <c r="G24" s="590"/>
      <c r="H24" s="590"/>
      <c r="I24" s="590"/>
      <c r="J24" s="590"/>
      <c r="K24" s="590"/>
      <c r="L24" s="590"/>
    </row>
    <row r="25" spans="1:12">
      <c r="A25" s="590"/>
      <c r="B25" s="590"/>
      <c r="C25" s="590"/>
      <c r="D25" s="590"/>
      <c r="E25" s="590"/>
      <c r="F25" s="590"/>
      <c r="G25" s="590"/>
      <c r="H25" s="590"/>
      <c r="I25" s="590"/>
      <c r="J25" s="590"/>
      <c r="K25" s="590"/>
      <c r="L25" s="590"/>
    </row>
    <row r="26" spans="1:12">
      <c r="A26" s="590"/>
      <c r="B26" s="590"/>
      <c r="C26" s="590"/>
      <c r="D26" s="590"/>
      <c r="E26" s="590"/>
      <c r="F26" s="590"/>
      <c r="G26" s="590"/>
      <c r="H26" s="590"/>
      <c r="I26" s="590"/>
      <c r="J26" s="590"/>
      <c r="K26" s="590"/>
      <c r="L26" s="590"/>
    </row>
  </sheetData>
  <mergeCells count="34">
    <mergeCell ref="A23:L26"/>
    <mergeCell ref="A2:L2"/>
    <mergeCell ref="C4:G4"/>
    <mergeCell ref="F6:G6"/>
    <mergeCell ref="C17:K17"/>
    <mergeCell ref="F18:K18"/>
    <mergeCell ref="H4:I4"/>
    <mergeCell ref="A9:C9"/>
    <mergeCell ref="A11:C11"/>
    <mergeCell ref="A12:C12"/>
    <mergeCell ref="J4:L4"/>
    <mergeCell ref="J5:L7"/>
    <mergeCell ref="H9:J9"/>
    <mergeCell ref="K9:L9"/>
    <mergeCell ref="D11:F11"/>
    <mergeCell ref="D12:F12"/>
    <mergeCell ref="A22:L22"/>
    <mergeCell ref="A15:L15"/>
    <mergeCell ref="H10:J10"/>
    <mergeCell ref="H11:J11"/>
    <mergeCell ref="H12:J12"/>
    <mergeCell ref="A10:C10"/>
    <mergeCell ref="A3:L3"/>
    <mergeCell ref="A14:L14"/>
    <mergeCell ref="A4:B4"/>
    <mergeCell ref="A5:B7"/>
    <mergeCell ref="C6:E6"/>
    <mergeCell ref="C7:E7"/>
    <mergeCell ref="H5:I7"/>
    <mergeCell ref="F5:G5"/>
    <mergeCell ref="F7:G7"/>
    <mergeCell ref="C5:E5"/>
    <mergeCell ref="D10:F10"/>
    <mergeCell ref="D9:F9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Y25"/>
  <sheetViews>
    <sheetView view="pageBreakPreview" zoomScaleNormal="100" zoomScaleSheetLayoutView="100" workbookViewId="0">
      <selection activeCell="G11" sqref="G11"/>
    </sheetView>
  </sheetViews>
  <sheetFormatPr defaultColWidth="8.875" defaultRowHeight="16.5"/>
  <cols>
    <col min="1" max="1" width="3.875" style="1" customWidth="1"/>
    <col min="2" max="2" width="7.25" style="1" customWidth="1"/>
    <col min="3" max="3" width="5.625" style="1" customWidth="1"/>
    <col min="4" max="4" width="1.625" style="1" customWidth="1"/>
    <col min="5" max="5" width="4.875" style="1" customWidth="1"/>
    <col min="6" max="6" width="11.5" style="1" customWidth="1"/>
    <col min="7" max="7" width="19.5" style="1" customWidth="1"/>
    <col min="8" max="8" width="8.125" style="1" customWidth="1"/>
    <col min="9" max="9" width="7.5" style="1" customWidth="1"/>
    <col min="10" max="10" width="4.875" style="1" customWidth="1"/>
    <col min="11" max="11" width="12.25" style="1" customWidth="1"/>
    <col min="12" max="12" width="9.25" style="1" customWidth="1"/>
    <col min="13" max="16384" width="8.875" style="1"/>
  </cols>
  <sheetData>
    <row r="1" spans="1:25" ht="3.6" customHeight="1"/>
    <row r="2" spans="1:25" ht="27" customHeight="1">
      <c r="A2" s="460" t="s">
        <v>456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 ht="17.45" customHeight="1">
      <c r="A3" s="378" t="s">
        <v>39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25" s="44" customFormat="1" ht="24.75" customHeight="1">
      <c r="A4" s="505" t="s">
        <v>31</v>
      </c>
      <c r="B4" s="804"/>
      <c r="C4" s="315" t="s">
        <v>40</v>
      </c>
      <c r="D4" s="321"/>
      <c r="E4" s="321"/>
      <c r="F4" s="321"/>
      <c r="G4" s="322"/>
      <c r="H4" s="505" t="s">
        <v>38</v>
      </c>
      <c r="I4" s="804"/>
      <c r="J4" s="461" t="s">
        <v>42</v>
      </c>
      <c r="K4" s="321"/>
      <c r="L4" s="322"/>
    </row>
    <row r="5" spans="1:25" ht="19.899999999999999" customHeight="1">
      <c r="A5" s="350" t="s">
        <v>43</v>
      </c>
      <c r="B5" s="351"/>
      <c r="C5" s="359" t="s">
        <v>11</v>
      </c>
      <c r="D5" s="795"/>
      <c r="E5" s="361"/>
      <c r="F5" s="359"/>
      <c r="G5" s="805"/>
      <c r="H5" s="366">
        <f>F18</f>
        <v>0</v>
      </c>
      <c r="I5" s="366"/>
      <c r="J5" s="813" t="str">
        <f>A16</f>
        <v>(事由)</v>
      </c>
      <c r="K5" s="814"/>
      <c r="L5" s="815"/>
    </row>
    <row r="6" spans="1:25" ht="19.899999999999999" customHeight="1">
      <c r="A6" s="353"/>
      <c r="B6" s="354"/>
      <c r="C6" s="359" t="s">
        <v>12</v>
      </c>
      <c r="D6" s="795"/>
      <c r="E6" s="361"/>
      <c r="F6" s="359"/>
      <c r="G6" s="805"/>
      <c r="H6" s="366"/>
      <c r="I6" s="366"/>
      <c r="J6" s="816"/>
      <c r="K6" s="817"/>
      <c r="L6" s="818"/>
    </row>
    <row r="7" spans="1:25" ht="19.899999999999999" customHeight="1">
      <c r="A7" s="356"/>
      <c r="B7" s="357"/>
      <c r="C7" s="359" t="s">
        <v>13</v>
      </c>
      <c r="D7" s="795"/>
      <c r="E7" s="361"/>
      <c r="F7" s="359"/>
      <c r="G7" s="805"/>
      <c r="H7" s="366"/>
      <c r="I7" s="366"/>
      <c r="J7" s="819"/>
      <c r="K7" s="820"/>
      <c r="L7" s="821"/>
    </row>
    <row r="8" spans="1:25" ht="17.45" customHeight="1">
      <c r="A8" s="247"/>
      <c r="B8" s="248"/>
      <c r="C8" s="24"/>
      <c r="D8" s="24"/>
      <c r="E8" s="24"/>
      <c r="F8" s="24"/>
      <c r="G8" s="24"/>
      <c r="H8" s="32"/>
      <c r="I8" s="32"/>
      <c r="J8" s="32"/>
      <c r="K8" s="29"/>
    </row>
    <row r="9" spans="1:25" ht="26.25" customHeight="1">
      <c r="A9" s="315" t="s">
        <v>48</v>
      </c>
      <c r="B9" s="534"/>
      <c r="C9" s="534"/>
      <c r="D9" s="315" t="s">
        <v>281</v>
      </c>
      <c r="E9" s="534"/>
      <c r="F9" s="381"/>
      <c r="G9" s="249" t="s">
        <v>282</v>
      </c>
      <c r="H9" s="505" t="s">
        <v>24</v>
      </c>
      <c r="I9" s="505"/>
      <c r="J9" s="505"/>
      <c r="K9" s="315" t="s">
        <v>23</v>
      </c>
      <c r="L9" s="322"/>
    </row>
    <row r="10" spans="1:25" ht="28.15" customHeight="1">
      <c r="A10" s="522"/>
      <c r="B10" s="487"/>
      <c r="C10" s="487"/>
      <c r="D10" s="806"/>
      <c r="E10" s="553"/>
      <c r="F10" s="575"/>
      <c r="G10" s="256" t="s">
        <v>380</v>
      </c>
      <c r="H10" s="522"/>
      <c r="I10" s="487"/>
      <c r="J10" s="488"/>
      <c r="K10" s="253"/>
      <c r="L10" s="257"/>
    </row>
    <row r="11" spans="1:25" ht="28.15" customHeight="1">
      <c r="A11" s="495"/>
      <c r="B11" s="810"/>
      <c r="C11" s="810"/>
      <c r="D11" s="822"/>
      <c r="E11" s="823"/>
      <c r="F11" s="824"/>
      <c r="G11" s="254" t="s">
        <v>230</v>
      </c>
      <c r="H11" s="495"/>
      <c r="I11" s="810"/>
      <c r="J11" s="500"/>
      <c r="K11" s="259"/>
      <c r="L11" s="258"/>
    </row>
    <row r="12" spans="1:25" ht="28.15" customHeight="1">
      <c r="A12" s="501"/>
      <c r="B12" s="502"/>
      <c r="C12" s="502"/>
      <c r="D12" s="825"/>
      <c r="E12" s="552"/>
      <c r="F12" s="570"/>
      <c r="G12" s="252"/>
      <c r="H12" s="501"/>
      <c r="I12" s="502"/>
      <c r="J12" s="511"/>
      <c r="K12" s="250"/>
      <c r="L12" s="251"/>
    </row>
    <row r="13" spans="1:25" ht="13.9" customHeight="1"/>
    <row r="14" spans="1:25" ht="81.75" customHeight="1">
      <c r="A14" s="339" t="s">
        <v>27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40"/>
    </row>
    <row r="15" spans="1:25" s="42" customFormat="1" ht="44.45" customHeight="1">
      <c r="A15" s="826" t="s">
        <v>541</v>
      </c>
      <c r="B15" s="826"/>
      <c r="C15" s="826"/>
      <c r="D15" s="826"/>
      <c r="E15" s="826"/>
      <c r="F15" s="826"/>
      <c r="G15" s="826"/>
      <c r="H15" s="826"/>
      <c r="I15" s="826"/>
      <c r="J15" s="826"/>
      <c r="K15" s="826"/>
      <c r="L15" s="826"/>
    </row>
    <row r="16" spans="1:25" ht="43.5" customHeight="1">
      <c r="A16" s="826" t="s">
        <v>543</v>
      </c>
      <c r="B16" s="826"/>
      <c r="C16" s="826"/>
      <c r="D16" s="826"/>
      <c r="E16" s="826"/>
      <c r="F16" s="826"/>
      <c r="G16" s="826"/>
      <c r="H16" s="826"/>
      <c r="I16" s="826"/>
      <c r="J16" s="826"/>
      <c r="K16" s="826"/>
      <c r="L16" s="826"/>
    </row>
    <row r="17" spans="1:13" ht="50.25" customHeight="1">
      <c r="A17" s="826" t="s">
        <v>544</v>
      </c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13"/>
    </row>
    <row r="18" spans="1:13" ht="50.45" customHeight="1">
      <c r="A18" s="13"/>
      <c r="B18" s="13"/>
      <c r="C18" s="13"/>
      <c r="D18" s="13"/>
      <c r="E18" s="13"/>
      <c r="F18" s="812"/>
      <c r="G18" s="812"/>
      <c r="H18" s="812"/>
      <c r="I18" s="812"/>
      <c r="J18" s="812"/>
      <c r="K18" s="812"/>
      <c r="L18" s="260"/>
    </row>
    <row r="19" spans="1:13" ht="55.9" customHeight="1">
      <c r="A19" s="13"/>
      <c r="B19" s="13"/>
      <c r="C19" s="13"/>
      <c r="D19" s="13"/>
      <c r="E19" s="13"/>
      <c r="F19" s="18"/>
      <c r="G19" s="255"/>
      <c r="H19" s="255"/>
      <c r="I19" s="255"/>
      <c r="J19" s="255"/>
      <c r="K19" s="255"/>
      <c r="L19" s="260"/>
    </row>
    <row r="20" spans="1:13" ht="39" customHeight="1">
      <c r="A20" s="13"/>
      <c r="B20" s="13"/>
      <c r="C20" s="13"/>
      <c r="D20" s="13"/>
      <c r="F20" s="47"/>
      <c r="G20" s="255"/>
      <c r="H20" s="255"/>
      <c r="I20" s="255"/>
      <c r="J20" s="255"/>
      <c r="K20" s="255"/>
      <c r="L20" s="260"/>
    </row>
    <row r="21" spans="1:13" ht="41.45" customHeight="1">
      <c r="A21" s="395"/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</row>
    <row r="22" spans="1:13" ht="16.5" customHeight="1">
      <c r="A22" s="590" t="s">
        <v>534</v>
      </c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</row>
    <row r="23" spans="1:13">
      <c r="A23" s="590"/>
      <c r="B23" s="590"/>
      <c r="C23" s="590"/>
      <c r="D23" s="590"/>
      <c r="E23" s="590"/>
      <c r="F23" s="590"/>
      <c r="G23" s="590"/>
      <c r="H23" s="590"/>
      <c r="I23" s="590"/>
      <c r="J23" s="590"/>
      <c r="K23" s="590"/>
      <c r="L23" s="590"/>
    </row>
    <row r="24" spans="1:13">
      <c r="A24" s="590"/>
      <c r="B24" s="590"/>
      <c r="C24" s="590"/>
      <c r="D24" s="590"/>
      <c r="E24" s="590"/>
      <c r="F24" s="590"/>
      <c r="G24" s="590"/>
      <c r="H24" s="590"/>
      <c r="I24" s="590"/>
      <c r="J24" s="590"/>
      <c r="K24" s="590"/>
      <c r="L24" s="590"/>
    </row>
    <row r="25" spans="1:13">
      <c r="A25" s="590"/>
      <c r="B25" s="590"/>
      <c r="C25" s="590"/>
      <c r="D25" s="590"/>
      <c r="E25" s="590"/>
      <c r="F25" s="590"/>
      <c r="G25" s="590"/>
      <c r="H25" s="590"/>
      <c r="I25" s="590"/>
      <c r="J25" s="590"/>
      <c r="K25" s="590"/>
      <c r="L25" s="590"/>
    </row>
  </sheetData>
  <mergeCells count="35">
    <mergeCell ref="A22:L25"/>
    <mergeCell ref="A16:L16"/>
    <mergeCell ref="A11:C11"/>
    <mergeCell ref="D11:F11"/>
    <mergeCell ref="H11:J11"/>
    <mergeCell ref="A12:C12"/>
    <mergeCell ref="D12:F12"/>
    <mergeCell ref="H12:J12"/>
    <mergeCell ref="A14:L14"/>
    <mergeCell ref="A15:L15"/>
    <mergeCell ref="F18:K18"/>
    <mergeCell ref="A21:L21"/>
    <mergeCell ref="A17:L17"/>
    <mergeCell ref="A9:C9"/>
    <mergeCell ref="D9:F9"/>
    <mergeCell ref="H9:J9"/>
    <mergeCell ref="K9:L9"/>
    <mergeCell ref="A10:C10"/>
    <mergeCell ref="D10:F10"/>
    <mergeCell ref="H10:J10"/>
    <mergeCell ref="A5:B7"/>
    <mergeCell ref="C5:E5"/>
    <mergeCell ref="F5:G5"/>
    <mergeCell ref="H5:I7"/>
    <mergeCell ref="J5:L7"/>
    <mergeCell ref="C6:E6"/>
    <mergeCell ref="F6:G6"/>
    <mergeCell ref="C7:E7"/>
    <mergeCell ref="F7:G7"/>
    <mergeCell ref="A2:L2"/>
    <mergeCell ref="A3:L3"/>
    <mergeCell ref="A4:B4"/>
    <mergeCell ref="C4:G4"/>
    <mergeCell ref="H4:I4"/>
    <mergeCell ref="J4:L4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/>
  <dimension ref="A1:AP33"/>
  <sheetViews>
    <sheetView view="pageBreakPreview" zoomScaleNormal="100" zoomScaleSheetLayoutView="100" workbookViewId="0">
      <selection activeCell="A2" sqref="A2:AN2"/>
    </sheetView>
  </sheetViews>
  <sheetFormatPr defaultColWidth="8.875" defaultRowHeight="16.5"/>
  <cols>
    <col min="1" max="2" width="2.375" style="1" customWidth="1"/>
    <col min="3" max="6" width="2.125" style="1" customWidth="1"/>
    <col min="7" max="10" width="2.5" style="1" customWidth="1"/>
    <col min="11" max="23" width="2.375" style="1" customWidth="1"/>
    <col min="24" max="25" width="2.75" style="1" customWidth="1"/>
    <col min="26" max="40" width="2.375" style="1" customWidth="1"/>
    <col min="41" max="16384" width="8.875" style="1"/>
  </cols>
  <sheetData>
    <row r="1" spans="1:42" s="72" customFormat="1" ht="7.1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 t="s">
        <v>56</v>
      </c>
      <c r="L1" s="79"/>
      <c r="M1" s="79"/>
      <c r="N1" s="79"/>
      <c r="O1" s="79"/>
      <c r="P1" s="79"/>
      <c r="Q1" s="79"/>
      <c r="R1" s="79"/>
      <c r="S1" s="79"/>
      <c r="T1" s="79" t="s">
        <v>57</v>
      </c>
      <c r="U1" s="79"/>
      <c r="V1" s="79"/>
      <c r="W1" s="79"/>
      <c r="X1" s="79"/>
      <c r="Y1" s="79"/>
      <c r="Z1" s="79"/>
      <c r="AA1" s="79"/>
      <c r="AB1" s="54" t="s">
        <v>58</v>
      </c>
      <c r="AC1" s="54"/>
      <c r="AD1" s="54"/>
      <c r="AE1" s="54"/>
      <c r="AF1" s="79"/>
      <c r="AG1" s="79"/>
      <c r="AH1" s="79"/>
      <c r="AI1" s="79"/>
      <c r="AJ1" s="79"/>
      <c r="AK1" s="79"/>
      <c r="AL1" s="79"/>
      <c r="AM1" s="79"/>
      <c r="AN1" s="79"/>
    </row>
    <row r="2" spans="1:42" ht="27" customHeight="1">
      <c r="A2" s="460" t="s">
        <v>456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460"/>
    </row>
    <row r="3" spans="1:42" ht="17.45" customHeight="1">
      <c r="A3" s="378" t="s">
        <v>59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</row>
    <row r="4" spans="1:42" s="42" customFormat="1" ht="17.45" customHeight="1">
      <c r="A4" s="440" t="s">
        <v>60</v>
      </c>
      <c r="B4" s="534"/>
      <c r="C4" s="534"/>
      <c r="D4" s="534"/>
      <c r="E4" s="534"/>
      <c r="F4" s="451" t="s">
        <v>61</v>
      </c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14"/>
      <c r="T4" s="451" t="s">
        <v>62</v>
      </c>
      <c r="U4" s="383"/>
      <c r="V4" s="383"/>
      <c r="W4" s="383"/>
      <c r="X4" s="383"/>
      <c r="Y4" s="314"/>
      <c r="Z4" s="314"/>
      <c r="AA4" s="560" t="s">
        <v>63</v>
      </c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2"/>
    </row>
    <row r="5" spans="1:42" s="42" customFormat="1" ht="19.899999999999999" customHeight="1">
      <c r="A5" s="586" t="s">
        <v>87</v>
      </c>
      <c r="B5" s="587"/>
      <c r="C5" s="587"/>
      <c r="D5" s="587"/>
      <c r="E5" s="588"/>
      <c r="F5" s="384" t="s">
        <v>65</v>
      </c>
      <c r="G5" s="840"/>
      <c r="H5" s="840"/>
      <c r="I5" s="840"/>
      <c r="J5" s="840"/>
      <c r="K5" s="384"/>
      <c r="L5" s="314"/>
      <c r="M5" s="314"/>
      <c r="N5" s="314"/>
      <c r="O5" s="314"/>
      <c r="P5" s="314"/>
      <c r="Q5" s="314"/>
      <c r="R5" s="314"/>
      <c r="S5" s="314"/>
      <c r="T5" s="830">
        <f>AE18</f>
        <v>0</v>
      </c>
      <c r="U5" s="367"/>
      <c r="V5" s="367"/>
      <c r="W5" s="367"/>
      <c r="X5" s="367"/>
      <c r="Y5" s="314"/>
      <c r="Z5" s="314"/>
      <c r="AA5" s="831" t="str">
        <f>R15</f>
        <v xml:space="preserve">  年  月份業務加班費印領清冊</v>
      </c>
      <c r="AB5" s="832"/>
      <c r="AC5" s="832"/>
      <c r="AD5" s="832"/>
      <c r="AE5" s="832"/>
      <c r="AF5" s="832"/>
      <c r="AG5" s="832"/>
      <c r="AH5" s="832"/>
      <c r="AI5" s="832"/>
      <c r="AJ5" s="832"/>
      <c r="AK5" s="832"/>
      <c r="AL5" s="832"/>
      <c r="AM5" s="832"/>
      <c r="AN5" s="833"/>
    </row>
    <row r="6" spans="1:42" s="42" customFormat="1" ht="19.899999999999999" customHeight="1">
      <c r="A6" s="748"/>
      <c r="B6" s="749"/>
      <c r="C6" s="749"/>
      <c r="D6" s="749"/>
      <c r="E6" s="750"/>
      <c r="F6" s="384" t="s">
        <v>66</v>
      </c>
      <c r="G6" s="840"/>
      <c r="H6" s="840"/>
      <c r="I6" s="840"/>
      <c r="J6" s="840"/>
      <c r="K6" s="384"/>
      <c r="L6" s="314"/>
      <c r="M6" s="314"/>
      <c r="N6" s="314"/>
      <c r="O6" s="314"/>
      <c r="P6" s="314"/>
      <c r="Q6" s="314"/>
      <c r="R6" s="314"/>
      <c r="S6" s="314"/>
      <c r="T6" s="367"/>
      <c r="U6" s="367"/>
      <c r="V6" s="367"/>
      <c r="W6" s="367"/>
      <c r="X6" s="367"/>
      <c r="Y6" s="314"/>
      <c r="Z6" s="314"/>
      <c r="AA6" s="834"/>
      <c r="AB6" s="835"/>
      <c r="AC6" s="835"/>
      <c r="AD6" s="835"/>
      <c r="AE6" s="835"/>
      <c r="AF6" s="835"/>
      <c r="AG6" s="835"/>
      <c r="AH6" s="835"/>
      <c r="AI6" s="835"/>
      <c r="AJ6" s="835"/>
      <c r="AK6" s="835"/>
      <c r="AL6" s="835"/>
      <c r="AM6" s="835"/>
      <c r="AN6" s="836"/>
    </row>
    <row r="7" spans="1:42" s="42" customFormat="1" ht="19.899999999999999" customHeight="1">
      <c r="A7" s="841"/>
      <c r="B7" s="842"/>
      <c r="C7" s="842"/>
      <c r="D7" s="842"/>
      <c r="E7" s="843"/>
      <c r="F7" s="384" t="s">
        <v>67</v>
      </c>
      <c r="G7" s="840"/>
      <c r="H7" s="840"/>
      <c r="I7" s="840"/>
      <c r="J7" s="840"/>
      <c r="K7" s="384"/>
      <c r="L7" s="314"/>
      <c r="M7" s="314"/>
      <c r="N7" s="314"/>
      <c r="O7" s="314"/>
      <c r="P7" s="314"/>
      <c r="Q7" s="314"/>
      <c r="R7" s="314"/>
      <c r="S7" s="314"/>
      <c r="T7" s="367"/>
      <c r="U7" s="367"/>
      <c r="V7" s="367"/>
      <c r="W7" s="367"/>
      <c r="X7" s="367"/>
      <c r="Y7" s="314"/>
      <c r="Z7" s="314"/>
      <c r="AA7" s="837"/>
      <c r="AB7" s="838"/>
      <c r="AC7" s="838"/>
      <c r="AD7" s="838"/>
      <c r="AE7" s="838"/>
      <c r="AF7" s="838"/>
      <c r="AG7" s="838"/>
      <c r="AH7" s="838"/>
      <c r="AI7" s="838"/>
      <c r="AJ7" s="838"/>
      <c r="AK7" s="838"/>
      <c r="AL7" s="838"/>
      <c r="AM7" s="838"/>
      <c r="AN7" s="839"/>
    </row>
    <row r="8" spans="1:42" ht="8.4499999999999993" customHeight="1">
      <c r="A8" s="6"/>
      <c r="B8" s="7"/>
      <c r="C8" s="7"/>
      <c r="D8" s="7"/>
      <c r="E8" s="7"/>
      <c r="F8" s="7"/>
      <c r="G8" s="7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5"/>
      <c r="V8" s="25"/>
      <c r="W8" s="25"/>
      <c r="X8" s="25"/>
      <c r="Y8" s="25"/>
      <c r="Z8" s="25"/>
      <c r="AA8" s="25"/>
      <c r="AB8" s="25"/>
      <c r="AC8" s="32"/>
      <c r="AD8" s="32"/>
      <c r="AE8" s="315"/>
      <c r="AF8" s="326"/>
      <c r="AG8" s="326"/>
      <c r="AH8" s="534"/>
      <c r="AI8" s="534"/>
      <c r="AJ8" s="534"/>
      <c r="AK8" s="534"/>
      <c r="AL8" s="534"/>
      <c r="AM8" s="534"/>
      <c r="AN8" s="381"/>
    </row>
    <row r="9" spans="1:42" ht="18" customHeight="1">
      <c r="A9" s="315" t="s">
        <v>68</v>
      </c>
      <c r="B9" s="326"/>
      <c r="C9" s="326"/>
      <c r="D9" s="326"/>
      <c r="E9" s="326"/>
      <c r="F9" s="326"/>
      <c r="G9" s="326"/>
      <c r="H9" s="326"/>
      <c r="I9" s="326"/>
      <c r="J9" s="312"/>
      <c r="K9" s="315" t="s">
        <v>91</v>
      </c>
      <c r="L9" s="326"/>
      <c r="M9" s="326"/>
      <c r="N9" s="534"/>
      <c r="O9" s="534"/>
      <c r="P9" s="534"/>
      <c r="Q9" s="534"/>
      <c r="R9" s="534"/>
      <c r="S9" s="534"/>
      <c r="T9" s="381"/>
      <c r="U9" s="315" t="s">
        <v>69</v>
      </c>
      <c r="V9" s="326"/>
      <c r="W9" s="326"/>
      <c r="X9" s="534"/>
      <c r="Y9" s="534"/>
      <c r="Z9" s="534"/>
      <c r="AA9" s="534"/>
      <c r="AB9" s="534"/>
      <c r="AC9" s="534"/>
      <c r="AD9" s="381"/>
      <c r="AE9" s="851" t="s">
        <v>70</v>
      </c>
      <c r="AF9" s="852"/>
      <c r="AG9" s="852"/>
      <c r="AH9" s="852"/>
      <c r="AI9" s="853"/>
      <c r="AJ9" s="853"/>
      <c r="AK9" s="853"/>
      <c r="AL9" s="853"/>
      <c r="AM9" s="853"/>
      <c r="AN9" s="854"/>
      <c r="AO9" s="55"/>
      <c r="AP9" s="55"/>
    </row>
    <row r="10" spans="1:42" ht="30" customHeight="1">
      <c r="A10" s="388" t="s">
        <v>25</v>
      </c>
      <c r="B10" s="389"/>
      <c r="C10" s="389"/>
      <c r="D10" s="389"/>
      <c r="E10" s="389"/>
      <c r="F10" s="389"/>
      <c r="G10" s="389"/>
      <c r="H10" s="389"/>
      <c r="I10" s="389"/>
      <c r="J10" s="856"/>
      <c r="K10" s="459"/>
      <c r="L10" s="532"/>
      <c r="M10" s="532"/>
      <c r="N10" s="532"/>
      <c r="O10" s="532"/>
      <c r="P10" s="532"/>
      <c r="Q10" s="532"/>
      <c r="R10" s="532"/>
      <c r="S10" s="532"/>
      <c r="T10" s="855"/>
      <c r="U10" s="522"/>
      <c r="V10" s="486"/>
      <c r="W10" s="486"/>
      <c r="X10" s="486"/>
      <c r="Y10" s="486"/>
      <c r="Z10" s="486"/>
      <c r="AA10" s="486"/>
      <c r="AB10" s="486"/>
      <c r="AC10" s="486"/>
      <c r="AD10" s="553"/>
      <c r="AE10" s="522"/>
      <c r="AF10" s="486"/>
      <c r="AG10" s="486"/>
      <c r="AH10" s="486"/>
      <c r="AI10" s="486"/>
      <c r="AJ10" s="486"/>
      <c r="AK10" s="486"/>
      <c r="AL10" s="486"/>
      <c r="AM10" s="486"/>
      <c r="AN10" s="575"/>
      <c r="AO10" s="50"/>
      <c r="AP10" s="50"/>
    </row>
    <row r="11" spans="1:42" ht="30" customHeight="1">
      <c r="A11" s="844" t="s">
        <v>434</v>
      </c>
      <c r="B11" s="845"/>
      <c r="C11" s="845"/>
      <c r="D11" s="845"/>
      <c r="E11" s="845"/>
      <c r="F11" s="845"/>
      <c r="G11" s="845"/>
      <c r="H11" s="845"/>
      <c r="I11" s="845"/>
      <c r="J11" s="846"/>
      <c r="K11" s="847"/>
      <c r="L11" s="848"/>
      <c r="M11" s="848"/>
      <c r="N11" s="848"/>
      <c r="O11" s="848"/>
      <c r="P11" s="848"/>
      <c r="Q11" s="848"/>
      <c r="R11" s="848"/>
      <c r="S11" s="848"/>
      <c r="T11" s="849"/>
      <c r="U11" s="495"/>
      <c r="V11" s="850"/>
      <c r="W11" s="850"/>
      <c r="X11" s="850"/>
      <c r="Y11" s="850"/>
      <c r="Z11" s="850"/>
      <c r="AA11" s="850"/>
      <c r="AB11" s="850"/>
      <c r="AC11" s="850"/>
      <c r="AD11" s="824"/>
      <c r="AE11" s="491"/>
      <c r="AF11" s="527"/>
      <c r="AG11" s="527"/>
      <c r="AH11" s="527"/>
      <c r="AI11" s="527"/>
      <c r="AJ11" s="527"/>
      <c r="AK11" s="527"/>
      <c r="AL11" s="527"/>
      <c r="AM11" s="527"/>
      <c r="AN11" s="492"/>
      <c r="AO11" s="50"/>
      <c r="AP11" s="50"/>
    </row>
    <row r="12" spans="1:42" ht="30" customHeight="1">
      <c r="A12" s="501"/>
      <c r="B12" s="510"/>
      <c r="C12" s="510"/>
      <c r="D12" s="510"/>
      <c r="E12" s="510"/>
      <c r="F12" s="510"/>
      <c r="G12" s="510"/>
      <c r="H12" s="510"/>
      <c r="I12" s="510"/>
      <c r="J12" s="552"/>
      <c r="K12" s="501"/>
      <c r="L12" s="510"/>
      <c r="M12" s="510"/>
      <c r="N12" s="510"/>
      <c r="O12" s="510"/>
      <c r="P12" s="510"/>
      <c r="Q12" s="510"/>
      <c r="R12" s="510"/>
      <c r="S12" s="510"/>
      <c r="T12" s="552"/>
      <c r="U12" s="501"/>
      <c r="V12" s="510"/>
      <c r="W12" s="510"/>
      <c r="X12" s="510"/>
      <c r="Y12" s="510"/>
      <c r="Z12" s="510"/>
      <c r="AA12" s="510"/>
      <c r="AB12" s="510"/>
      <c r="AC12" s="510"/>
      <c r="AD12" s="552"/>
      <c r="AE12" s="501"/>
      <c r="AF12" s="510"/>
      <c r="AG12" s="510"/>
      <c r="AH12" s="510"/>
      <c r="AI12" s="510"/>
      <c r="AJ12" s="510"/>
      <c r="AK12" s="510"/>
      <c r="AL12" s="510"/>
      <c r="AM12" s="510"/>
      <c r="AN12" s="570"/>
      <c r="AO12" s="81"/>
      <c r="AP12" s="81"/>
    </row>
    <row r="13" spans="1:42" ht="6.6" customHeight="1"/>
    <row r="14" spans="1:42" ht="21" customHeight="1">
      <c r="A14" s="448" t="s">
        <v>71</v>
      </c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9"/>
      <c r="AL14" s="449"/>
      <c r="AM14" s="449"/>
      <c r="AN14" s="449"/>
    </row>
    <row r="15" spans="1:42" ht="24.6" customHeight="1">
      <c r="A15" s="155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7" t="s">
        <v>397</v>
      </c>
      <c r="R15" s="156" t="s">
        <v>294</v>
      </c>
      <c r="S15" s="157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22"/>
      <c r="AL15" s="122"/>
      <c r="AM15" s="122"/>
      <c r="AN15" s="121"/>
    </row>
    <row r="16" spans="1:42" ht="20.25" customHeight="1">
      <c r="A16" s="362" t="s">
        <v>72</v>
      </c>
      <c r="B16" s="827"/>
      <c r="C16" s="350" t="s">
        <v>123</v>
      </c>
      <c r="D16" s="351"/>
      <c r="E16" s="351"/>
      <c r="F16" s="352"/>
      <c r="G16" s="350" t="s">
        <v>93</v>
      </c>
      <c r="H16" s="351"/>
      <c r="I16" s="351"/>
      <c r="J16" s="555"/>
      <c r="K16" s="872" t="s">
        <v>89</v>
      </c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74"/>
      <c r="Z16" s="875" t="s">
        <v>172</v>
      </c>
      <c r="AA16" s="876"/>
      <c r="AB16" s="877"/>
      <c r="AC16" s="868" t="s">
        <v>173</v>
      </c>
      <c r="AD16" s="869"/>
      <c r="AE16" s="857" t="s">
        <v>174</v>
      </c>
      <c r="AF16" s="858"/>
      <c r="AG16" s="858"/>
      <c r="AH16" s="858"/>
      <c r="AI16" s="605" t="s">
        <v>175</v>
      </c>
      <c r="AJ16" s="605"/>
      <c r="AK16" s="605"/>
      <c r="AL16" s="605"/>
      <c r="AM16" s="605"/>
      <c r="AN16" s="605"/>
    </row>
    <row r="17" spans="1:40" ht="23.25" customHeight="1">
      <c r="A17" s="828"/>
      <c r="B17" s="829"/>
      <c r="C17" s="356"/>
      <c r="D17" s="357"/>
      <c r="E17" s="357"/>
      <c r="F17" s="358"/>
      <c r="G17" s="356"/>
      <c r="H17" s="357"/>
      <c r="I17" s="357"/>
      <c r="J17" s="557"/>
      <c r="K17" s="861" t="s">
        <v>176</v>
      </c>
      <c r="L17" s="534"/>
      <c r="M17" s="534"/>
      <c r="N17" s="534"/>
      <c r="O17" s="862" t="s">
        <v>177</v>
      </c>
      <c r="P17" s="863"/>
      <c r="Q17" s="863"/>
      <c r="R17" s="864"/>
      <c r="S17" s="865" t="s">
        <v>178</v>
      </c>
      <c r="T17" s="866"/>
      <c r="U17" s="867"/>
      <c r="V17" s="861" t="s">
        <v>74</v>
      </c>
      <c r="W17" s="534"/>
      <c r="X17" s="534"/>
      <c r="Y17" s="534"/>
      <c r="Z17" s="878"/>
      <c r="AA17" s="879"/>
      <c r="AB17" s="880"/>
      <c r="AC17" s="870"/>
      <c r="AD17" s="871"/>
      <c r="AE17" s="859"/>
      <c r="AF17" s="860"/>
      <c r="AG17" s="860"/>
      <c r="AH17" s="860"/>
      <c r="AI17" s="605"/>
      <c r="AJ17" s="605"/>
      <c r="AK17" s="605"/>
      <c r="AL17" s="605"/>
      <c r="AM17" s="605"/>
      <c r="AN17" s="605"/>
    </row>
    <row r="18" spans="1:40" s="42" customFormat="1" ht="27.95" customHeight="1">
      <c r="A18" s="454" t="s">
        <v>179</v>
      </c>
      <c r="B18" s="863"/>
      <c r="C18" s="863"/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3"/>
      <c r="O18" s="863"/>
      <c r="P18" s="863"/>
      <c r="Q18" s="863"/>
      <c r="R18" s="863"/>
      <c r="S18" s="863"/>
      <c r="T18" s="863"/>
      <c r="U18" s="863"/>
      <c r="V18" s="863"/>
      <c r="W18" s="863"/>
      <c r="X18" s="863"/>
      <c r="Y18" s="863"/>
      <c r="Z18" s="863"/>
      <c r="AA18" s="863"/>
      <c r="AB18" s="863"/>
      <c r="AC18" s="863"/>
      <c r="AD18" s="864"/>
      <c r="AE18" s="660">
        <f>SUM(AE19:AH33)</f>
        <v>0</v>
      </c>
      <c r="AF18" s="661"/>
      <c r="AG18" s="661"/>
      <c r="AH18" s="662"/>
      <c r="AI18" s="657"/>
      <c r="AJ18" s="881"/>
      <c r="AK18" s="881"/>
      <c r="AL18" s="881"/>
      <c r="AM18" s="881"/>
      <c r="AN18" s="659"/>
    </row>
    <row r="19" spans="1:40" ht="27.95" customHeight="1">
      <c r="A19" s="660">
        <v>1</v>
      </c>
      <c r="B19" s="662"/>
      <c r="C19" s="442"/>
      <c r="D19" s="686"/>
      <c r="E19" s="686"/>
      <c r="F19" s="658"/>
      <c r="G19" s="442"/>
      <c r="H19" s="686"/>
      <c r="I19" s="686"/>
      <c r="J19" s="658"/>
      <c r="K19" s="862"/>
      <c r="L19" s="311"/>
      <c r="M19" s="311"/>
      <c r="N19" s="311"/>
      <c r="O19" s="882"/>
      <c r="P19" s="314"/>
      <c r="Q19" s="314"/>
      <c r="R19" s="314"/>
      <c r="S19" s="660"/>
      <c r="T19" s="661"/>
      <c r="U19" s="662"/>
      <c r="V19" s="660">
        <f>SUM(K19:U19)</f>
        <v>0</v>
      </c>
      <c r="W19" s="661"/>
      <c r="X19" s="661"/>
      <c r="Y19" s="662"/>
      <c r="Z19" s="660">
        <f>INT(V19/240)</f>
        <v>0</v>
      </c>
      <c r="AA19" s="661"/>
      <c r="AB19" s="662"/>
      <c r="AC19" s="661"/>
      <c r="AD19" s="661"/>
      <c r="AE19" s="660">
        <f>Z19*AC19</f>
        <v>0</v>
      </c>
      <c r="AF19" s="661"/>
      <c r="AG19" s="661"/>
      <c r="AH19" s="662"/>
      <c r="AI19" s="660"/>
      <c r="AJ19" s="661"/>
      <c r="AK19" s="661"/>
      <c r="AL19" s="661"/>
      <c r="AM19" s="661"/>
      <c r="AN19" s="662"/>
    </row>
    <row r="20" spans="1:40" ht="27.95" customHeight="1">
      <c r="A20" s="660">
        <v>2</v>
      </c>
      <c r="B20" s="662"/>
      <c r="C20" s="442"/>
      <c r="D20" s="686"/>
      <c r="E20" s="686"/>
      <c r="F20" s="658"/>
      <c r="G20" s="442"/>
      <c r="H20" s="686"/>
      <c r="I20" s="686"/>
      <c r="J20" s="658"/>
      <c r="K20" s="862"/>
      <c r="L20" s="311"/>
      <c r="M20" s="311"/>
      <c r="N20" s="311"/>
      <c r="O20" s="882"/>
      <c r="P20" s="314"/>
      <c r="Q20" s="314"/>
      <c r="R20" s="314"/>
      <c r="S20" s="660"/>
      <c r="T20" s="661"/>
      <c r="U20" s="662"/>
      <c r="V20" s="660">
        <f t="shared" ref="V20:V33" si="0">SUM(K20:U20)</f>
        <v>0</v>
      </c>
      <c r="W20" s="661"/>
      <c r="X20" s="661"/>
      <c r="Y20" s="662"/>
      <c r="Z20" s="660">
        <f t="shared" ref="Z20:Z31" si="1">INT(T21/240)</f>
        <v>0</v>
      </c>
      <c r="AA20" s="661"/>
      <c r="AB20" s="662"/>
      <c r="AC20" s="881"/>
      <c r="AD20" s="881"/>
      <c r="AE20" s="660">
        <f t="shared" ref="AE20:AE33" si="2">Z20*AC20</f>
        <v>0</v>
      </c>
      <c r="AF20" s="661"/>
      <c r="AG20" s="661"/>
      <c r="AH20" s="662"/>
      <c r="AI20" s="660"/>
      <c r="AJ20" s="661"/>
      <c r="AK20" s="661"/>
      <c r="AL20" s="661"/>
      <c r="AM20" s="661"/>
      <c r="AN20" s="662"/>
    </row>
    <row r="21" spans="1:40" ht="27.95" customHeight="1">
      <c r="A21" s="660">
        <v>3</v>
      </c>
      <c r="B21" s="662"/>
      <c r="C21" s="442"/>
      <c r="D21" s="686"/>
      <c r="E21" s="686"/>
      <c r="F21" s="658"/>
      <c r="G21" s="442"/>
      <c r="H21" s="686"/>
      <c r="I21" s="686"/>
      <c r="J21" s="658"/>
      <c r="K21" s="862"/>
      <c r="L21" s="311"/>
      <c r="M21" s="311"/>
      <c r="N21" s="311"/>
      <c r="O21" s="882"/>
      <c r="P21" s="314"/>
      <c r="Q21" s="314"/>
      <c r="R21" s="314"/>
      <c r="S21" s="660"/>
      <c r="T21" s="661"/>
      <c r="U21" s="662"/>
      <c r="V21" s="660">
        <f t="shared" si="0"/>
        <v>0</v>
      </c>
      <c r="W21" s="661"/>
      <c r="X21" s="661"/>
      <c r="Y21" s="662"/>
      <c r="Z21" s="660">
        <f t="shared" si="1"/>
        <v>0</v>
      </c>
      <c r="AA21" s="661"/>
      <c r="AB21" s="662"/>
      <c r="AC21" s="881"/>
      <c r="AD21" s="881"/>
      <c r="AE21" s="660">
        <f t="shared" si="2"/>
        <v>0</v>
      </c>
      <c r="AF21" s="661"/>
      <c r="AG21" s="661"/>
      <c r="AH21" s="662"/>
      <c r="AI21" s="660"/>
      <c r="AJ21" s="661"/>
      <c r="AK21" s="661"/>
      <c r="AL21" s="661"/>
      <c r="AM21" s="661"/>
      <c r="AN21" s="662"/>
    </row>
    <row r="22" spans="1:40" ht="27.95" customHeight="1">
      <c r="A22" s="660">
        <v>4</v>
      </c>
      <c r="B22" s="662"/>
      <c r="C22" s="442"/>
      <c r="D22" s="686"/>
      <c r="E22" s="686"/>
      <c r="F22" s="658"/>
      <c r="G22" s="442"/>
      <c r="H22" s="686"/>
      <c r="I22" s="686"/>
      <c r="J22" s="658"/>
      <c r="K22" s="862"/>
      <c r="L22" s="311"/>
      <c r="M22" s="311"/>
      <c r="N22" s="311"/>
      <c r="O22" s="882"/>
      <c r="P22" s="314"/>
      <c r="Q22" s="314"/>
      <c r="R22" s="314"/>
      <c r="S22" s="660"/>
      <c r="T22" s="661"/>
      <c r="U22" s="662"/>
      <c r="V22" s="660">
        <f t="shared" si="0"/>
        <v>0</v>
      </c>
      <c r="W22" s="661"/>
      <c r="X22" s="661"/>
      <c r="Y22" s="662"/>
      <c r="Z22" s="660">
        <f t="shared" si="1"/>
        <v>0</v>
      </c>
      <c r="AA22" s="661"/>
      <c r="AB22" s="662"/>
      <c r="AC22" s="881"/>
      <c r="AD22" s="881"/>
      <c r="AE22" s="660">
        <f t="shared" si="2"/>
        <v>0</v>
      </c>
      <c r="AF22" s="661"/>
      <c r="AG22" s="661"/>
      <c r="AH22" s="662"/>
      <c r="AI22" s="660"/>
      <c r="AJ22" s="661"/>
      <c r="AK22" s="661"/>
      <c r="AL22" s="661"/>
      <c r="AM22" s="661"/>
      <c r="AN22" s="662"/>
    </row>
    <row r="23" spans="1:40" ht="27.95" customHeight="1">
      <c r="A23" s="660">
        <v>5</v>
      </c>
      <c r="B23" s="662"/>
      <c r="C23" s="442"/>
      <c r="D23" s="686"/>
      <c r="E23" s="686"/>
      <c r="F23" s="658"/>
      <c r="G23" s="442"/>
      <c r="H23" s="686"/>
      <c r="I23" s="686"/>
      <c r="J23" s="658"/>
      <c r="K23" s="862"/>
      <c r="L23" s="311"/>
      <c r="M23" s="311"/>
      <c r="N23" s="311"/>
      <c r="O23" s="882"/>
      <c r="P23" s="314"/>
      <c r="Q23" s="314"/>
      <c r="R23" s="314"/>
      <c r="S23" s="660"/>
      <c r="T23" s="661"/>
      <c r="U23" s="662"/>
      <c r="V23" s="660">
        <f t="shared" si="0"/>
        <v>0</v>
      </c>
      <c r="W23" s="661"/>
      <c r="X23" s="661"/>
      <c r="Y23" s="662"/>
      <c r="Z23" s="660">
        <f t="shared" si="1"/>
        <v>0</v>
      </c>
      <c r="AA23" s="661"/>
      <c r="AB23" s="662"/>
      <c r="AC23" s="881"/>
      <c r="AD23" s="881"/>
      <c r="AE23" s="660">
        <f t="shared" si="2"/>
        <v>0</v>
      </c>
      <c r="AF23" s="661"/>
      <c r="AG23" s="661"/>
      <c r="AH23" s="662"/>
      <c r="AI23" s="660"/>
      <c r="AJ23" s="661"/>
      <c r="AK23" s="661"/>
      <c r="AL23" s="661"/>
      <c r="AM23" s="661"/>
      <c r="AN23" s="662"/>
    </row>
    <row r="24" spans="1:40" ht="27.95" customHeight="1">
      <c r="A24" s="660">
        <v>6</v>
      </c>
      <c r="B24" s="662"/>
      <c r="C24" s="442"/>
      <c r="D24" s="686"/>
      <c r="E24" s="686"/>
      <c r="F24" s="658"/>
      <c r="G24" s="442"/>
      <c r="H24" s="686"/>
      <c r="I24" s="686"/>
      <c r="J24" s="658"/>
      <c r="K24" s="862"/>
      <c r="L24" s="311"/>
      <c r="M24" s="311"/>
      <c r="N24" s="311"/>
      <c r="O24" s="882"/>
      <c r="P24" s="314"/>
      <c r="Q24" s="314"/>
      <c r="R24" s="314"/>
      <c r="S24" s="660"/>
      <c r="T24" s="661"/>
      <c r="U24" s="662"/>
      <c r="V24" s="660">
        <f t="shared" si="0"/>
        <v>0</v>
      </c>
      <c r="W24" s="661"/>
      <c r="X24" s="661"/>
      <c r="Y24" s="662"/>
      <c r="Z24" s="660">
        <f t="shared" si="1"/>
        <v>0</v>
      </c>
      <c r="AA24" s="661"/>
      <c r="AB24" s="662"/>
      <c r="AC24" s="881"/>
      <c r="AD24" s="881"/>
      <c r="AE24" s="660">
        <f t="shared" si="2"/>
        <v>0</v>
      </c>
      <c r="AF24" s="661"/>
      <c r="AG24" s="661"/>
      <c r="AH24" s="662"/>
      <c r="AI24" s="660"/>
      <c r="AJ24" s="661"/>
      <c r="AK24" s="661"/>
      <c r="AL24" s="661"/>
      <c r="AM24" s="661"/>
      <c r="AN24" s="662"/>
    </row>
    <row r="25" spans="1:40" ht="27.95" customHeight="1">
      <c r="A25" s="660">
        <v>7</v>
      </c>
      <c r="B25" s="662"/>
      <c r="C25" s="442"/>
      <c r="D25" s="686"/>
      <c r="E25" s="686"/>
      <c r="F25" s="658"/>
      <c r="G25" s="442"/>
      <c r="H25" s="686"/>
      <c r="I25" s="686"/>
      <c r="J25" s="658"/>
      <c r="K25" s="862"/>
      <c r="L25" s="311"/>
      <c r="M25" s="311"/>
      <c r="N25" s="311"/>
      <c r="O25" s="882"/>
      <c r="P25" s="314"/>
      <c r="Q25" s="314"/>
      <c r="R25" s="314"/>
      <c r="S25" s="660"/>
      <c r="T25" s="661"/>
      <c r="U25" s="662"/>
      <c r="V25" s="660">
        <f t="shared" si="0"/>
        <v>0</v>
      </c>
      <c r="W25" s="661"/>
      <c r="X25" s="661"/>
      <c r="Y25" s="662"/>
      <c r="Z25" s="660">
        <f t="shared" si="1"/>
        <v>0</v>
      </c>
      <c r="AA25" s="661"/>
      <c r="AB25" s="662"/>
      <c r="AC25" s="881"/>
      <c r="AD25" s="881"/>
      <c r="AE25" s="660">
        <f t="shared" si="2"/>
        <v>0</v>
      </c>
      <c r="AF25" s="661"/>
      <c r="AG25" s="661"/>
      <c r="AH25" s="662"/>
      <c r="AI25" s="660"/>
      <c r="AJ25" s="661"/>
      <c r="AK25" s="661"/>
      <c r="AL25" s="661"/>
      <c r="AM25" s="661"/>
      <c r="AN25" s="662"/>
    </row>
    <row r="26" spans="1:40" ht="27.95" customHeight="1">
      <c r="A26" s="660">
        <v>8</v>
      </c>
      <c r="B26" s="662"/>
      <c r="C26" s="442"/>
      <c r="D26" s="686"/>
      <c r="E26" s="686"/>
      <c r="F26" s="658"/>
      <c r="G26" s="442"/>
      <c r="H26" s="686"/>
      <c r="I26" s="686"/>
      <c r="J26" s="658"/>
      <c r="K26" s="862"/>
      <c r="L26" s="311"/>
      <c r="M26" s="311"/>
      <c r="N26" s="311"/>
      <c r="O26" s="882"/>
      <c r="P26" s="314"/>
      <c r="Q26" s="314"/>
      <c r="R26" s="314"/>
      <c r="S26" s="660"/>
      <c r="T26" s="661"/>
      <c r="U26" s="662"/>
      <c r="V26" s="660">
        <f t="shared" si="0"/>
        <v>0</v>
      </c>
      <c r="W26" s="661"/>
      <c r="X26" s="661"/>
      <c r="Y26" s="662"/>
      <c r="Z26" s="660">
        <f t="shared" si="1"/>
        <v>0</v>
      </c>
      <c r="AA26" s="661"/>
      <c r="AB26" s="662"/>
      <c r="AC26" s="881"/>
      <c r="AD26" s="881"/>
      <c r="AE26" s="660">
        <f t="shared" si="2"/>
        <v>0</v>
      </c>
      <c r="AF26" s="661"/>
      <c r="AG26" s="661"/>
      <c r="AH26" s="662"/>
      <c r="AI26" s="660"/>
      <c r="AJ26" s="661"/>
      <c r="AK26" s="661"/>
      <c r="AL26" s="661"/>
      <c r="AM26" s="661"/>
      <c r="AN26" s="662"/>
    </row>
    <row r="27" spans="1:40" ht="27.95" customHeight="1">
      <c r="A27" s="660">
        <v>9</v>
      </c>
      <c r="B27" s="662"/>
      <c r="C27" s="442"/>
      <c r="D27" s="686"/>
      <c r="E27" s="686"/>
      <c r="F27" s="658"/>
      <c r="G27" s="442"/>
      <c r="H27" s="686"/>
      <c r="I27" s="686"/>
      <c r="J27" s="658"/>
      <c r="K27" s="862"/>
      <c r="L27" s="311"/>
      <c r="M27" s="311"/>
      <c r="N27" s="311"/>
      <c r="O27" s="882"/>
      <c r="P27" s="314"/>
      <c r="Q27" s="314"/>
      <c r="R27" s="314"/>
      <c r="S27" s="660"/>
      <c r="T27" s="661"/>
      <c r="U27" s="662"/>
      <c r="V27" s="660">
        <f t="shared" si="0"/>
        <v>0</v>
      </c>
      <c r="W27" s="661"/>
      <c r="X27" s="661"/>
      <c r="Y27" s="662"/>
      <c r="Z27" s="660">
        <f t="shared" si="1"/>
        <v>0</v>
      </c>
      <c r="AA27" s="661"/>
      <c r="AB27" s="662"/>
      <c r="AC27" s="881"/>
      <c r="AD27" s="881"/>
      <c r="AE27" s="660">
        <f t="shared" si="2"/>
        <v>0</v>
      </c>
      <c r="AF27" s="661"/>
      <c r="AG27" s="661"/>
      <c r="AH27" s="662"/>
      <c r="AI27" s="660"/>
      <c r="AJ27" s="661"/>
      <c r="AK27" s="661"/>
      <c r="AL27" s="661"/>
      <c r="AM27" s="661"/>
      <c r="AN27" s="662"/>
    </row>
    <row r="28" spans="1:40" ht="27.95" customHeight="1">
      <c r="A28" s="660">
        <v>10</v>
      </c>
      <c r="B28" s="662"/>
      <c r="C28" s="442"/>
      <c r="D28" s="686"/>
      <c r="E28" s="686"/>
      <c r="F28" s="658"/>
      <c r="G28" s="442"/>
      <c r="H28" s="686"/>
      <c r="I28" s="686"/>
      <c r="J28" s="658"/>
      <c r="K28" s="862"/>
      <c r="L28" s="311"/>
      <c r="M28" s="311"/>
      <c r="N28" s="311"/>
      <c r="O28" s="882"/>
      <c r="P28" s="314"/>
      <c r="Q28" s="314"/>
      <c r="R28" s="314"/>
      <c r="S28" s="660"/>
      <c r="T28" s="661"/>
      <c r="U28" s="662"/>
      <c r="V28" s="660">
        <f t="shared" si="0"/>
        <v>0</v>
      </c>
      <c r="W28" s="661"/>
      <c r="X28" s="661"/>
      <c r="Y28" s="662"/>
      <c r="Z28" s="660">
        <f t="shared" si="1"/>
        <v>0</v>
      </c>
      <c r="AA28" s="661"/>
      <c r="AB28" s="662"/>
      <c r="AC28" s="881"/>
      <c r="AD28" s="881"/>
      <c r="AE28" s="660">
        <f t="shared" si="2"/>
        <v>0</v>
      </c>
      <c r="AF28" s="661"/>
      <c r="AG28" s="661"/>
      <c r="AH28" s="662"/>
      <c r="AI28" s="660"/>
      <c r="AJ28" s="661"/>
      <c r="AK28" s="661"/>
      <c r="AL28" s="661"/>
      <c r="AM28" s="661"/>
      <c r="AN28" s="662"/>
    </row>
    <row r="29" spans="1:40" ht="27.95" customHeight="1">
      <c r="A29" s="660">
        <v>11</v>
      </c>
      <c r="B29" s="662"/>
      <c r="C29" s="442"/>
      <c r="D29" s="686"/>
      <c r="E29" s="686"/>
      <c r="F29" s="658"/>
      <c r="G29" s="442"/>
      <c r="H29" s="686"/>
      <c r="I29" s="686"/>
      <c r="J29" s="658"/>
      <c r="K29" s="862"/>
      <c r="L29" s="311"/>
      <c r="M29" s="311"/>
      <c r="N29" s="311"/>
      <c r="O29" s="882"/>
      <c r="P29" s="314"/>
      <c r="Q29" s="314"/>
      <c r="R29" s="314"/>
      <c r="S29" s="660"/>
      <c r="T29" s="661"/>
      <c r="U29" s="662"/>
      <c r="V29" s="660">
        <f t="shared" si="0"/>
        <v>0</v>
      </c>
      <c r="W29" s="661"/>
      <c r="X29" s="661"/>
      <c r="Y29" s="662"/>
      <c r="Z29" s="660">
        <f t="shared" si="1"/>
        <v>0</v>
      </c>
      <c r="AA29" s="661"/>
      <c r="AB29" s="662"/>
      <c r="AC29" s="881"/>
      <c r="AD29" s="881"/>
      <c r="AE29" s="660">
        <f t="shared" si="2"/>
        <v>0</v>
      </c>
      <c r="AF29" s="661"/>
      <c r="AG29" s="661"/>
      <c r="AH29" s="662"/>
      <c r="AI29" s="660"/>
      <c r="AJ29" s="661"/>
      <c r="AK29" s="661"/>
      <c r="AL29" s="661"/>
      <c r="AM29" s="661"/>
      <c r="AN29" s="662"/>
    </row>
    <row r="30" spans="1:40" ht="27.95" customHeight="1">
      <c r="A30" s="660">
        <v>12</v>
      </c>
      <c r="B30" s="662"/>
      <c r="C30" s="442"/>
      <c r="D30" s="686"/>
      <c r="E30" s="686"/>
      <c r="F30" s="658"/>
      <c r="G30" s="442"/>
      <c r="H30" s="686"/>
      <c r="I30" s="686"/>
      <c r="J30" s="658"/>
      <c r="K30" s="862"/>
      <c r="L30" s="311"/>
      <c r="M30" s="311"/>
      <c r="N30" s="311"/>
      <c r="O30" s="882"/>
      <c r="P30" s="314"/>
      <c r="Q30" s="314"/>
      <c r="R30" s="314"/>
      <c r="S30" s="660"/>
      <c r="T30" s="661"/>
      <c r="U30" s="662"/>
      <c r="V30" s="660">
        <f t="shared" si="0"/>
        <v>0</v>
      </c>
      <c r="W30" s="661"/>
      <c r="X30" s="661"/>
      <c r="Y30" s="662"/>
      <c r="Z30" s="660">
        <f t="shared" si="1"/>
        <v>0</v>
      </c>
      <c r="AA30" s="661"/>
      <c r="AB30" s="662"/>
      <c r="AC30" s="881"/>
      <c r="AD30" s="881"/>
      <c r="AE30" s="660">
        <f t="shared" si="2"/>
        <v>0</v>
      </c>
      <c r="AF30" s="661"/>
      <c r="AG30" s="661"/>
      <c r="AH30" s="662"/>
      <c r="AI30" s="660"/>
      <c r="AJ30" s="661"/>
      <c r="AK30" s="661"/>
      <c r="AL30" s="661"/>
      <c r="AM30" s="661"/>
      <c r="AN30" s="662"/>
    </row>
    <row r="31" spans="1:40" ht="27.95" customHeight="1">
      <c r="A31" s="660">
        <v>13</v>
      </c>
      <c r="B31" s="662"/>
      <c r="C31" s="442"/>
      <c r="D31" s="686"/>
      <c r="E31" s="686"/>
      <c r="F31" s="658"/>
      <c r="G31" s="442"/>
      <c r="H31" s="686"/>
      <c r="I31" s="686"/>
      <c r="J31" s="658"/>
      <c r="K31" s="862"/>
      <c r="L31" s="311"/>
      <c r="M31" s="311"/>
      <c r="N31" s="311"/>
      <c r="O31" s="882"/>
      <c r="P31" s="314"/>
      <c r="Q31" s="314"/>
      <c r="R31" s="314"/>
      <c r="S31" s="660"/>
      <c r="T31" s="661"/>
      <c r="U31" s="662"/>
      <c r="V31" s="660">
        <f t="shared" si="0"/>
        <v>0</v>
      </c>
      <c r="W31" s="661"/>
      <c r="X31" s="661"/>
      <c r="Y31" s="662"/>
      <c r="Z31" s="660">
        <f t="shared" si="1"/>
        <v>0</v>
      </c>
      <c r="AA31" s="661"/>
      <c r="AB31" s="662"/>
      <c r="AC31" s="881"/>
      <c r="AD31" s="881"/>
      <c r="AE31" s="660">
        <f t="shared" si="2"/>
        <v>0</v>
      </c>
      <c r="AF31" s="661"/>
      <c r="AG31" s="661"/>
      <c r="AH31" s="662"/>
      <c r="AI31" s="660"/>
      <c r="AJ31" s="661"/>
      <c r="AK31" s="661"/>
      <c r="AL31" s="661"/>
      <c r="AM31" s="661"/>
      <c r="AN31" s="662"/>
    </row>
    <row r="32" spans="1:40" ht="27.95" customHeight="1">
      <c r="A32" s="660">
        <v>14</v>
      </c>
      <c r="B32" s="662"/>
      <c r="C32" s="442"/>
      <c r="D32" s="686"/>
      <c r="E32" s="686"/>
      <c r="F32" s="658"/>
      <c r="G32" s="442"/>
      <c r="H32" s="686"/>
      <c r="I32" s="686"/>
      <c r="J32" s="658"/>
      <c r="K32" s="862"/>
      <c r="L32" s="311"/>
      <c r="M32" s="311"/>
      <c r="N32" s="311"/>
      <c r="O32" s="882"/>
      <c r="P32" s="314"/>
      <c r="Q32" s="314"/>
      <c r="R32" s="314"/>
      <c r="S32" s="660"/>
      <c r="T32" s="661"/>
      <c r="U32" s="662"/>
      <c r="V32" s="660">
        <f t="shared" si="0"/>
        <v>0</v>
      </c>
      <c r="W32" s="661"/>
      <c r="X32" s="661"/>
      <c r="Y32" s="662"/>
      <c r="Z32" s="660">
        <f>INT(T33/240)</f>
        <v>0</v>
      </c>
      <c r="AA32" s="661"/>
      <c r="AB32" s="662"/>
      <c r="AC32" s="881"/>
      <c r="AD32" s="881"/>
      <c r="AE32" s="660">
        <f t="shared" si="2"/>
        <v>0</v>
      </c>
      <c r="AF32" s="661"/>
      <c r="AG32" s="661"/>
      <c r="AH32" s="662"/>
      <c r="AI32" s="660"/>
      <c r="AJ32" s="661"/>
      <c r="AK32" s="661"/>
      <c r="AL32" s="661"/>
      <c r="AM32" s="661"/>
      <c r="AN32" s="662"/>
    </row>
    <row r="33" spans="1:40" ht="27.95" customHeight="1">
      <c r="A33" s="660">
        <v>15</v>
      </c>
      <c r="B33" s="662"/>
      <c r="C33" s="442"/>
      <c r="D33" s="686"/>
      <c r="E33" s="686"/>
      <c r="F33" s="658"/>
      <c r="G33" s="442"/>
      <c r="H33" s="686"/>
      <c r="I33" s="686"/>
      <c r="J33" s="658"/>
      <c r="K33" s="862"/>
      <c r="L33" s="311"/>
      <c r="M33" s="311"/>
      <c r="N33" s="311"/>
      <c r="O33" s="882"/>
      <c r="P33" s="314"/>
      <c r="Q33" s="314"/>
      <c r="R33" s="314"/>
      <c r="S33" s="660"/>
      <c r="T33" s="661"/>
      <c r="U33" s="662"/>
      <c r="V33" s="660">
        <f t="shared" si="0"/>
        <v>0</v>
      </c>
      <c r="W33" s="661"/>
      <c r="X33" s="661"/>
      <c r="Y33" s="662"/>
      <c r="Z33" s="660">
        <f>INT(T34/240)</f>
        <v>0</v>
      </c>
      <c r="AA33" s="661"/>
      <c r="AB33" s="662"/>
      <c r="AC33" s="881"/>
      <c r="AD33" s="881"/>
      <c r="AE33" s="660">
        <f t="shared" si="2"/>
        <v>0</v>
      </c>
      <c r="AF33" s="661"/>
      <c r="AG33" s="661"/>
      <c r="AH33" s="662"/>
      <c r="AI33" s="660"/>
      <c r="AJ33" s="661"/>
      <c r="AK33" s="661"/>
      <c r="AL33" s="661"/>
      <c r="AM33" s="661"/>
      <c r="AN33" s="662"/>
    </row>
  </sheetData>
  <mergeCells count="213">
    <mergeCell ref="O33:R33"/>
    <mergeCell ref="A32:B32"/>
    <mergeCell ref="C32:F32"/>
    <mergeCell ref="G32:J32"/>
    <mergeCell ref="K32:N32"/>
    <mergeCell ref="O32:R32"/>
    <mergeCell ref="A33:B33"/>
    <mergeCell ref="C33:F33"/>
    <mergeCell ref="G33:J33"/>
    <mergeCell ref="K33:N33"/>
    <mergeCell ref="S33:U33"/>
    <mergeCell ref="V33:Y33"/>
    <mergeCell ref="Z33:AB33"/>
    <mergeCell ref="AC33:AD33"/>
    <mergeCell ref="S32:U32"/>
    <mergeCell ref="AE33:AH33"/>
    <mergeCell ref="AI33:AN33"/>
    <mergeCell ref="V32:Y32"/>
    <mergeCell ref="Z32:AB32"/>
    <mergeCell ref="AC32:AD32"/>
    <mergeCell ref="AE32:AH32"/>
    <mergeCell ref="AI32:AN32"/>
    <mergeCell ref="A2:AN2"/>
    <mergeCell ref="A31:B31"/>
    <mergeCell ref="C31:F31"/>
    <mergeCell ref="G31:J31"/>
    <mergeCell ref="K31:N31"/>
    <mergeCell ref="AC31:AD31"/>
    <mergeCell ref="AE31:AH31"/>
    <mergeCell ref="S30:U30"/>
    <mergeCell ref="S31:U31"/>
    <mergeCell ref="S29:U29"/>
    <mergeCell ref="V29:Y29"/>
    <mergeCell ref="Z29:AB29"/>
    <mergeCell ref="O31:R31"/>
    <mergeCell ref="G29:J29"/>
    <mergeCell ref="AI29:AN29"/>
    <mergeCell ref="V28:Y28"/>
    <mergeCell ref="A28:B28"/>
    <mergeCell ref="C28:F28"/>
    <mergeCell ref="G28:J28"/>
    <mergeCell ref="K28:N28"/>
    <mergeCell ref="O28:R28"/>
    <mergeCell ref="A27:B27"/>
    <mergeCell ref="C29:F29"/>
    <mergeCell ref="AC27:AD27"/>
    <mergeCell ref="AI31:AN31"/>
    <mergeCell ref="V30:Y30"/>
    <mergeCell ref="Z30:AB30"/>
    <mergeCell ref="AC30:AD30"/>
    <mergeCell ref="AE30:AH30"/>
    <mergeCell ref="AI30:AN30"/>
    <mergeCell ref="V31:Y31"/>
    <mergeCell ref="Z31:AB31"/>
    <mergeCell ref="A30:B30"/>
    <mergeCell ref="C30:F30"/>
    <mergeCell ref="G30:J30"/>
    <mergeCell ref="K30:N30"/>
    <mergeCell ref="O30:R30"/>
    <mergeCell ref="A29:B29"/>
    <mergeCell ref="K29:N29"/>
    <mergeCell ref="AC29:AD29"/>
    <mergeCell ref="AE29:AH29"/>
    <mergeCell ref="O29:R29"/>
    <mergeCell ref="AE27:AH27"/>
    <mergeCell ref="S28:U28"/>
    <mergeCell ref="S26:U26"/>
    <mergeCell ref="AI27:AN27"/>
    <mergeCell ref="V26:Y26"/>
    <mergeCell ref="Z26:AB26"/>
    <mergeCell ref="AC26:AD26"/>
    <mergeCell ref="AE26:AH26"/>
    <mergeCell ref="AI26:AN26"/>
    <mergeCell ref="S27:U27"/>
    <mergeCell ref="Z28:AB28"/>
    <mergeCell ref="AC28:AD28"/>
    <mergeCell ref="AE28:AH28"/>
    <mergeCell ref="AI28:AN28"/>
    <mergeCell ref="V27:Y27"/>
    <mergeCell ref="Z27:AB27"/>
    <mergeCell ref="O27:R27"/>
    <mergeCell ref="A26:B26"/>
    <mergeCell ref="C26:F26"/>
    <mergeCell ref="G26:J26"/>
    <mergeCell ref="K26:N26"/>
    <mergeCell ref="O26:R26"/>
    <mergeCell ref="C27:F27"/>
    <mergeCell ref="G27:J27"/>
    <mergeCell ref="K27:N27"/>
    <mergeCell ref="A25:B25"/>
    <mergeCell ref="O25:R25"/>
    <mergeCell ref="AI25:AN25"/>
    <mergeCell ref="V25:Y25"/>
    <mergeCell ref="Z25:AB25"/>
    <mergeCell ref="C25:F25"/>
    <mergeCell ref="G25:J25"/>
    <mergeCell ref="K25:N25"/>
    <mergeCell ref="AC25:AD25"/>
    <mergeCell ref="AE25:AH25"/>
    <mergeCell ref="S24:U24"/>
    <mergeCell ref="S25:U25"/>
    <mergeCell ref="A24:B24"/>
    <mergeCell ref="C24:F24"/>
    <mergeCell ref="G24:J24"/>
    <mergeCell ref="K24:N24"/>
    <mergeCell ref="O24:R24"/>
    <mergeCell ref="AI23:AN23"/>
    <mergeCell ref="C23:F23"/>
    <mergeCell ref="G23:J23"/>
    <mergeCell ref="K23:N23"/>
    <mergeCell ref="A23:B23"/>
    <mergeCell ref="O23:R23"/>
    <mergeCell ref="V24:Y24"/>
    <mergeCell ref="Z24:AB24"/>
    <mergeCell ref="AC24:AD24"/>
    <mergeCell ref="AE24:AH24"/>
    <mergeCell ref="AI24:AN24"/>
    <mergeCell ref="AI22:AN22"/>
    <mergeCell ref="V23:Y23"/>
    <mergeCell ref="Z23:AB23"/>
    <mergeCell ref="AC23:AD23"/>
    <mergeCell ref="AE23:AH23"/>
    <mergeCell ref="S23:U23"/>
    <mergeCell ref="S21:U21"/>
    <mergeCell ref="V21:Y21"/>
    <mergeCell ref="Z21:AB21"/>
    <mergeCell ref="V22:Y22"/>
    <mergeCell ref="Z22:AB22"/>
    <mergeCell ref="AI21:AN21"/>
    <mergeCell ref="A22:B22"/>
    <mergeCell ref="C22:F22"/>
    <mergeCell ref="G22:J22"/>
    <mergeCell ref="K22:N22"/>
    <mergeCell ref="O22:R22"/>
    <mergeCell ref="Z19:AB19"/>
    <mergeCell ref="AC19:AD19"/>
    <mergeCell ref="AE19:AH19"/>
    <mergeCell ref="AC21:AD21"/>
    <mergeCell ref="AE21:AH21"/>
    <mergeCell ref="O21:R21"/>
    <mergeCell ref="S22:U22"/>
    <mergeCell ref="V20:Y20"/>
    <mergeCell ref="Z20:AB20"/>
    <mergeCell ref="AC20:AD20"/>
    <mergeCell ref="AC22:AD22"/>
    <mergeCell ref="AE22:AH22"/>
    <mergeCell ref="AE20:AH20"/>
    <mergeCell ref="A20:B20"/>
    <mergeCell ref="C20:F20"/>
    <mergeCell ref="G20:J20"/>
    <mergeCell ref="K20:N20"/>
    <mergeCell ref="O20:R20"/>
    <mergeCell ref="S20:U20"/>
    <mergeCell ref="A21:B21"/>
    <mergeCell ref="C21:F21"/>
    <mergeCell ref="G21:J21"/>
    <mergeCell ref="K21:N21"/>
    <mergeCell ref="AI20:AN20"/>
    <mergeCell ref="A18:AD18"/>
    <mergeCell ref="AE18:AH18"/>
    <mergeCell ref="AI18:AN18"/>
    <mergeCell ref="A19:B19"/>
    <mergeCell ref="C19:F19"/>
    <mergeCell ref="G19:J19"/>
    <mergeCell ref="K19:N19"/>
    <mergeCell ref="O19:R19"/>
    <mergeCell ref="S19:U19"/>
    <mergeCell ref="V19:Y19"/>
    <mergeCell ref="AI19:AN19"/>
    <mergeCell ref="AE10:AN10"/>
    <mergeCell ref="K10:T10"/>
    <mergeCell ref="U10:AD10"/>
    <mergeCell ref="A10:J10"/>
    <mergeCell ref="AE12:AN12"/>
    <mergeCell ref="A14:AN14"/>
    <mergeCell ref="A12:J12"/>
    <mergeCell ref="AE16:AH17"/>
    <mergeCell ref="AI16:AN17"/>
    <mergeCell ref="K17:N17"/>
    <mergeCell ref="O17:R17"/>
    <mergeCell ref="S17:U17"/>
    <mergeCell ref="V17:Y17"/>
    <mergeCell ref="AC16:AD17"/>
    <mergeCell ref="C16:F17"/>
    <mergeCell ref="G16:J17"/>
    <mergeCell ref="K16:Y16"/>
    <mergeCell ref="Z16:AB17"/>
    <mergeCell ref="K12:T12"/>
    <mergeCell ref="U12:AD12"/>
    <mergeCell ref="A3:AN3"/>
    <mergeCell ref="A4:E4"/>
    <mergeCell ref="F4:S4"/>
    <mergeCell ref="T4:Z4"/>
    <mergeCell ref="AA4:AN4"/>
    <mergeCell ref="A16:B17"/>
    <mergeCell ref="T5:Z7"/>
    <mergeCell ref="AA5:AN7"/>
    <mergeCell ref="F6:J6"/>
    <mergeCell ref="K6:S6"/>
    <mergeCell ref="F7:J7"/>
    <mergeCell ref="K7:S7"/>
    <mergeCell ref="F5:J5"/>
    <mergeCell ref="K5:S5"/>
    <mergeCell ref="A5:E7"/>
    <mergeCell ref="A11:J11"/>
    <mergeCell ref="K11:T11"/>
    <mergeCell ref="U11:AD11"/>
    <mergeCell ref="AE11:AN11"/>
    <mergeCell ref="AE8:AN8"/>
    <mergeCell ref="A9:J9"/>
    <mergeCell ref="K9:T9"/>
    <mergeCell ref="U9:AD9"/>
    <mergeCell ref="AE9:AN9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1:L32"/>
  <sheetViews>
    <sheetView view="pageBreakPreview" zoomScaleNormal="100" zoomScaleSheetLayoutView="100" workbookViewId="0">
      <selection activeCell="H11" sqref="H11:J11"/>
    </sheetView>
  </sheetViews>
  <sheetFormatPr defaultColWidth="8.875" defaultRowHeight="16.5"/>
  <cols>
    <col min="1" max="1" width="7.25" style="1" customWidth="1"/>
    <col min="2" max="2" width="9.125" style="1" customWidth="1"/>
    <col min="3" max="3" width="9.25" style="1" customWidth="1"/>
    <col min="4" max="4" width="1.75" style="1" customWidth="1"/>
    <col min="5" max="5" width="7.125" style="1" customWidth="1"/>
    <col min="6" max="6" width="10" style="1" customWidth="1"/>
    <col min="7" max="8" width="10.375" style="1" customWidth="1"/>
    <col min="9" max="9" width="4.875" style="1" customWidth="1"/>
    <col min="10" max="10" width="5.75" style="1" customWidth="1"/>
    <col min="11" max="11" width="11.375" style="1" customWidth="1"/>
    <col min="12" max="12" width="7.875" style="1" customWidth="1"/>
    <col min="13" max="16384" width="8.875" style="1"/>
  </cols>
  <sheetData>
    <row r="1" spans="1:12" ht="3.6" customHeight="1"/>
    <row r="2" spans="1:12" ht="27" customHeight="1">
      <c r="A2" s="460" t="s">
        <v>456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</row>
    <row r="3" spans="1:12" ht="17.45" customHeight="1">
      <c r="A3" s="378" t="s">
        <v>39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9.899999999999999" customHeight="1">
      <c r="A4" s="341" t="s">
        <v>46</v>
      </c>
      <c r="B4" s="342"/>
      <c r="C4" s="440" t="s">
        <v>40</v>
      </c>
      <c r="D4" s="534"/>
      <c r="E4" s="534"/>
      <c r="F4" s="534"/>
      <c r="G4" s="381"/>
      <c r="H4" s="379" t="s">
        <v>47</v>
      </c>
      <c r="I4" s="450"/>
      <c r="J4" s="560" t="s">
        <v>42</v>
      </c>
      <c r="K4" s="534"/>
      <c r="L4" s="381"/>
    </row>
    <row r="5" spans="1:12" ht="18" customHeight="1">
      <c r="A5" s="350" t="s">
        <v>43</v>
      </c>
      <c r="B5" s="351"/>
      <c r="C5" s="359" t="s">
        <v>11</v>
      </c>
      <c r="D5" s="795"/>
      <c r="E5" s="361"/>
      <c r="F5" s="558"/>
      <c r="G5" s="559"/>
      <c r="H5" s="366">
        <f>G17</f>
        <v>0</v>
      </c>
      <c r="I5" s="366"/>
      <c r="J5" s="561" t="str">
        <f>H15</f>
        <v>○○○獎勵金印領清冊</v>
      </c>
      <c r="K5" s="562"/>
      <c r="L5" s="563"/>
    </row>
    <row r="6" spans="1:12" ht="18" customHeight="1">
      <c r="A6" s="353"/>
      <c r="B6" s="354"/>
      <c r="C6" s="359" t="s">
        <v>12</v>
      </c>
      <c r="D6" s="795"/>
      <c r="E6" s="361"/>
      <c r="F6" s="558"/>
      <c r="G6" s="559"/>
      <c r="H6" s="366"/>
      <c r="I6" s="366"/>
      <c r="J6" s="564"/>
      <c r="K6" s="565"/>
      <c r="L6" s="566"/>
    </row>
    <row r="7" spans="1:12" ht="18" customHeight="1">
      <c r="A7" s="356"/>
      <c r="B7" s="357"/>
      <c r="C7" s="359" t="s">
        <v>13</v>
      </c>
      <c r="D7" s="795"/>
      <c r="E7" s="361"/>
      <c r="F7" s="558"/>
      <c r="G7" s="559"/>
      <c r="H7" s="366"/>
      <c r="I7" s="366"/>
      <c r="J7" s="567"/>
      <c r="K7" s="568"/>
      <c r="L7" s="569"/>
    </row>
    <row r="8" spans="1:12" ht="8.4499999999999993" customHeight="1">
      <c r="A8" s="6"/>
      <c r="B8" s="7"/>
      <c r="C8" s="24"/>
      <c r="D8" s="24"/>
      <c r="E8" s="24"/>
      <c r="F8" s="24"/>
      <c r="G8" s="24"/>
      <c r="H8" s="32"/>
      <c r="I8" s="32"/>
      <c r="J8" s="32"/>
      <c r="K8" s="29"/>
    </row>
    <row r="9" spans="1:12" ht="19.149999999999999" customHeight="1">
      <c r="A9" s="315" t="s">
        <v>48</v>
      </c>
      <c r="B9" s="311"/>
      <c r="C9" s="315" t="s">
        <v>387</v>
      </c>
      <c r="D9" s="311"/>
      <c r="E9" s="312"/>
      <c r="F9" s="540" t="s">
        <v>545</v>
      </c>
      <c r="G9" s="618"/>
      <c r="H9" s="315" t="s">
        <v>24</v>
      </c>
      <c r="I9" s="326"/>
      <c r="J9" s="316"/>
      <c r="K9" s="315" t="s">
        <v>49</v>
      </c>
      <c r="L9" s="538"/>
    </row>
    <row r="10" spans="1:12" ht="28.15" customHeight="1">
      <c r="A10" s="627"/>
      <c r="B10" s="892"/>
      <c r="C10" s="892"/>
      <c r="D10" s="892"/>
      <c r="E10" s="892"/>
      <c r="F10" s="893" t="s">
        <v>546</v>
      </c>
      <c r="G10" s="894"/>
      <c r="H10" s="522"/>
      <c r="I10" s="542"/>
      <c r="J10" s="543"/>
      <c r="K10" s="28"/>
      <c r="L10" s="33"/>
    </row>
    <row r="11" spans="1:12" ht="28.15" customHeight="1">
      <c r="A11" s="889"/>
      <c r="B11" s="890"/>
      <c r="C11" s="890"/>
      <c r="D11" s="890"/>
      <c r="E11" s="890"/>
      <c r="F11" s="895" t="s">
        <v>547</v>
      </c>
      <c r="G11" s="895"/>
      <c r="H11" s="495"/>
      <c r="I11" s="891"/>
      <c r="J11" s="545"/>
      <c r="K11" s="34"/>
      <c r="L11" s="35"/>
    </row>
    <row r="12" spans="1:12" ht="28.15" customHeight="1">
      <c r="A12" s="629"/>
      <c r="B12" s="896"/>
      <c r="C12" s="896"/>
      <c r="D12" s="896"/>
      <c r="E12" s="896"/>
      <c r="F12" s="897"/>
      <c r="G12" s="897"/>
      <c r="H12" s="501"/>
      <c r="I12" s="547"/>
      <c r="J12" s="548"/>
      <c r="K12" s="36"/>
      <c r="L12" s="37"/>
    </row>
    <row r="13" spans="1:12" ht="6.6" customHeight="1"/>
    <row r="14" spans="1:12" ht="25.9" customHeight="1">
      <c r="A14" s="448" t="s">
        <v>27</v>
      </c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9"/>
    </row>
    <row r="15" spans="1:12" ht="24.6" customHeight="1">
      <c r="A15" s="155"/>
      <c r="B15" s="156"/>
      <c r="C15" s="156" t="s">
        <v>395</v>
      </c>
      <c r="D15" s="156"/>
      <c r="E15" s="156"/>
      <c r="F15" s="156"/>
      <c r="G15" s="157"/>
      <c r="H15" s="188" t="s">
        <v>439</v>
      </c>
      <c r="I15" s="188"/>
      <c r="J15" s="188"/>
      <c r="K15" s="188"/>
      <c r="L15" s="189"/>
    </row>
    <row r="16" spans="1:12" s="120" customFormat="1" ht="31.9" customHeight="1">
      <c r="A16" s="158" t="s">
        <v>44</v>
      </c>
      <c r="B16" s="92" t="s">
        <v>41</v>
      </c>
      <c r="C16" s="466" t="s">
        <v>16</v>
      </c>
      <c r="D16" s="713"/>
      <c r="E16" s="315" t="s">
        <v>15</v>
      </c>
      <c r="F16" s="321"/>
      <c r="G16" s="315" t="s">
        <v>54</v>
      </c>
      <c r="H16" s="316"/>
      <c r="I16" s="315" t="s">
        <v>45</v>
      </c>
      <c r="J16" s="326"/>
      <c r="K16" s="381"/>
      <c r="L16" s="159" t="s">
        <v>14</v>
      </c>
    </row>
    <row r="17" spans="1:12" ht="29.1" customHeight="1">
      <c r="A17" s="605" t="s">
        <v>55</v>
      </c>
      <c r="B17" s="651"/>
      <c r="C17" s="651"/>
      <c r="D17" s="651"/>
      <c r="E17" s="651"/>
      <c r="F17" s="651"/>
      <c r="G17" s="660">
        <f>SUM(G18:H32)</f>
        <v>0</v>
      </c>
      <c r="H17" s="662"/>
      <c r="I17" s="660"/>
      <c r="J17" s="661"/>
      <c r="K17" s="661"/>
      <c r="L17" s="662"/>
    </row>
    <row r="18" spans="1:12" ht="29.1" customHeight="1">
      <c r="A18" s="19">
        <v>1</v>
      </c>
      <c r="B18" s="19"/>
      <c r="C18" s="382"/>
      <c r="D18" s="382"/>
      <c r="E18" s="792"/>
      <c r="F18" s="368"/>
      <c r="G18" s="793"/>
      <c r="H18" s="794"/>
      <c r="I18" s="315"/>
      <c r="J18" s="326"/>
      <c r="K18" s="381"/>
      <c r="L18" s="2"/>
    </row>
    <row r="19" spans="1:12" ht="29.1" customHeight="1">
      <c r="A19" s="19">
        <v>2</v>
      </c>
      <c r="B19" s="19"/>
      <c r="C19" s="382"/>
      <c r="D19" s="382"/>
      <c r="E19" s="792"/>
      <c r="F19" s="368"/>
      <c r="G19" s="793"/>
      <c r="H19" s="794"/>
      <c r="I19" s="315"/>
      <c r="J19" s="326"/>
      <c r="K19" s="381"/>
      <c r="L19" s="2"/>
    </row>
    <row r="20" spans="1:12" ht="29.1" customHeight="1">
      <c r="A20" s="19">
        <v>3</v>
      </c>
      <c r="B20" s="19"/>
      <c r="C20" s="382"/>
      <c r="D20" s="382"/>
      <c r="E20" s="792"/>
      <c r="F20" s="368"/>
      <c r="G20" s="793"/>
      <c r="H20" s="794"/>
      <c r="I20" s="315"/>
      <c r="J20" s="326"/>
      <c r="K20" s="381"/>
      <c r="L20" s="2"/>
    </row>
    <row r="21" spans="1:12" ht="29.1" customHeight="1">
      <c r="A21" s="19">
        <v>4</v>
      </c>
      <c r="B21" s="19"/>
      <c r="C21" s="382"/>
      <c r="D21" s="382"/>
      <c r="E21" s="792"/>
      <c r="F21" s="368"/>
      <c r="G21" s="793"/>
      <c r="H21" s="794"/>
      <c r="I21" s="315"/>
      <c r="J21" s="326"/>
      <c r="K21" s="381"/>
      <c r="L21" s="2"/>
    </row>
    <row r="22" spans="1:12" ht="29.1" customHeight="1">
      <c r="A22" s="19">
        <v>5</v>
      </c>
      <c r="B22" s="19"/>
      <c r="C22" s="382"/>
      <c r="D22" s="382"/>
      <c r="E22" s="792"/>
      <c r="F22" s="368"/>
      <c r="G22" s="793"/>
      <c r="H22" s="794"/>
      <c r="I22" s="315"/>
      <c r="J22" s="326"/>
      <c r="K22" s="381"/>
      <c r="L22" s="2"/>
    </row>
    <row r="23" spans="1:12" ht="29.1" customHeight="1">
      <c r="A23" s="19">
        <v>6</v>
      </c>
      <c r="B23" s="19"/>
      <c r="C23" s="382"/>
      <c r="D23" s="382"/>
      <c r="E23" s="792"/>
      <c r="F23" s="368"/>
      <c r="G23" s="793"/>
      <c r="H23" s="794"/>
      <c r="I23" s="315"/>
      <c r="J23" s="326"/>
      <c r="K23" s="381"/>
      <c r="L23" s="2"/>
    </row>
    <row r="24" spans="1:12" ht="29.1" customHeight="1">
      <c r="A24" s="19">
        <v>7</v>
      </c>
      <c r="B24" s="19"/>
      <c r="C24" s="382"/>
      <c r="D24" s="382"/>
      <c r="E24" s="792"/>
      <c r="F24" s="368"/>
      <c r="G24" s="793"/>
      <c r="H24" s="794"/>
      <c r="I24" s="315"/>
      <c r="J24" s="326"/>
      <c r="K24" s="381"/>
      <c r="L24" s="2"/>
    </row>
    <row r="25" spans="1:12" ht="29.1" customHeight="1">
      <c r="A25" s="19">
        <v>8</v>
      </c>
      <c r="B25" s="19"/>
      <c r="C25" s="382"/>
      <c r="D25" s="382"/>
      <c r="E25" s="792"/>
      <c r="F25" s="368"/>
      <c r="G25" s="793"/>
      <c r="H25" s="794"/>
      <c r="I25" s="315"/>
      <c r="J25" s="326"/>
      <c r="K25" s="381"/>
      <c r="L25" s="2"/>
    </row>
    <row r="26" spans="1:12" ht="29.1" customHeight="1">
      <c r="A26" s="19">
        <v>9</v>
      </c>
      <c r="B26" s="19"/>
      <c r="C26" s="382"/>
      <c r="D26" s="382"/>
      <c r="E26" s="792"/>
      <c r="F26" s="368"/>
      <c r="G26" s="793"/>
      <c r="H26" s="794"/>
      <c r="I26" s="315"/>
      <c r="J26" s="326"/>
      <c r="K26" s="381"/>
      <c r="L26" s="2"/>
    </row>
    <row r="27" spans="1:12" ht="29.1" customHeight="1">
      <c r="A27" s="19">
        <v>10</v>
      </c>
      <c r="B27" s="19"/>
      <c r="C27" s="382"/>
      <c r="D27" s="382"/>
      <c r="E27" s="792"/>
      <c r="F27" s="368"/>
      <c r="G27" s="793"/>
      <c r="H27" s="794"/>
      <c r="I27" s="315"/>
      <c r="J27" s="326"/>
      <c r="K27" s="381"/>
      <c r="L27" s="2"/>
    </row>
    <row r="28" spans="1:12" ht="29.1" customHeight="1">
      <c r="A28" s="19">
        <v>11</v>
      </c>
      <c r="B28" s="19"/>
      <c r="C28" s="382"/>
      <c r="D28" s="382"/>
      <c r="E28" s="792"/>
      <c r="F28" s="368"/>
      <c r="G28" s="793"/>
      <c r="H28" s="794"/>
      <c r="I28" s="315"/>
      <c r="J28" s="326"/>
      <c r="K28" s="381"/>
      <c r="L28" s="2"/>
    </row>
    <row r="29" spans="1:12" ht="29.1" customHeight="1">
      <c r="A29" s="19">
        <v>12</v>
      </c>
      <c r="B29" s="19"/>
      <c r="C29" s="382"/>
      <c r="D29" s="382"/>
      <c r="E29" s="792"/>
      <c r="F29" s="368"/>
      <c r="G29" s="793"/>
      <c r="H29" s="794"/>
      <c r="I29" s="315"/>
      <c r="J29" s="326"/>
      <c r="K29" s="381"/>
      <c r="L29" s="2"/>
    </row>
    <row r="30" spans="1:12" ht="29.1" customHeight="1">
      <c r="A30" s="238">
        <v>12</v>
      </c>
      <c r="B30" s="238"/>
      <c r="C30" s="382"/>
      <c r="D30" s="382"/>
      <c r="E30" s="792"/>
      <c r="F30" s="368"/>
      <c r="G30" s="793"/>
      <c r="H30" s="794"/>
      <c r="I30" s="315"/>
      <c r="J30" s="326"/>
      <c r="K30" s="381"/>
      <c r="L30" s="229"/>
    </row>
    <row r="31" spans="1:12" ht="29.1" customHeight="1">
      <c r="A31" s="883" t="s">
        <v>531</v>
      </c>
      <c r="B31" s="884"/>
      <c r="C31" s="884"/>
      <c r="D31" s="884"/>
      <c r="E31" s="884"/>
      <c r="F31" s="884"/>
      <c r="G31" s="884"/>
      <c r="H31" s="884"/>
      <c r="I31" s="884"/>
      <c r="J31" s="884"/>
      <c r="K31" s="884"/>
      <c r="L31" s="885"/>
    </row>
    <row r="32" spans="1:12" ht="29.1" customHeight="1">
      <c r="A32" s="886"/>
      <c r="B32" s="887"/>
      <c r="C32" s="887"/>
      <c r="D32" s="887"/>
      <c r="E32" s="887"/>
      <c r="F32" s="887"/>
      <c r="G32" s="887"/>
      <c r="H32" s="887"/>
      <c r="I32" s="887"/>
      <c r="J32" s="887"/>
      <c r="K32" s="887"/>
      <c r="L32" s="888"/>
    </row>
  </sheetData>
  <mergeCells count="93">
    <mergeCell ref="A2:L2"/>
    <mergeCell ref="A12:B12"/>
    <mergeCell ref="C25:D25"/>
    <mergeCell ref="F12:G12"/>
    <mergeCell ref="C12:E12"/>
    <mergeCell ref="G16:H16"/>
    <mergeCell ref="C20:D20"/>
    <mergeCell ref="E18:F18"/>
    <mergeCell ref="E19:F19"/>
    <mergeCell ref="E20:F20"/>
    <mergeCell ref="C24:D24"/>
    <mergeCell ref="E21:F21"/>
    <mergeCell ref="C21:D21"/>
    <mergeCell ref="C22:D22"/>
    <mergeCell ref="A3:L3"/>
    <mergeCell ref="A5:B7"/>
    <mergeCell ref="J4:L4"/>
    <mergeCell ref="C23:D23"/>
    <mergeCell ref="K9:L9"/>
    <mergeCell ref="C18:D18"/>
    <mergeCell ref="C19:D19"/>
    <mergeCell ref="G19:H19"/>
    <mergeCell ref="F9:G9"/>
    <mergeCell ref="F10:G10"/>
    <mergeCell ref="F11:G11"/>
    <mergeCell ref="H4:I4"/>
    <mergeCell ref="A14:L14"/>
    <mergeCell ref="C16:D16"/>
    <mergeCell ref="E16:F16"/>
    <mergeCell ref="A4:B4"/>
    <mergeCell ref="C6:E6"/>
    <mergeCell ref="C7:E7"/>
    <mergeCell ref="J5:L7"/>
    <mergeCell ref="A9:B9"/>
    <mergeCell ref="A10:B10"/>
    <mergeCell ref="H5:I7"/>
    <mergeCell ref="C5:E5"/>
    <mergeCell ref="F7:G7"/>
    <mergeCell ref="F6:G6"/>
    <mergeCell ref="F5:G5"/>
    <mergeCell ref="H9:J9"/>
    <mergeCell ref="C10:E10"/>
    <mergeCell ref="C9:E9"/>
    <mergeCell ref="A11:B11"/>
    <mergeCell ref="G18:H18"/>
    <mergeCell ref="I18:K18"/>
    <mergeCell ref="I17:L17"/>
    <mergeCell ref="H11:J11"/>
    <mergeCell ref="C11:E11"/>
    <mergeCell ref="I16:K16"/>
    <mergeCell ref="A31:L32"/>
    <mergeCell ref="G30:H30"/>
    <mergeCell ref="I30:K30"/>
    <mergeCell ref="I19:K19"/>
    <mergeCell ref="A17:F17"/>
    <mergeCell ref="G17:H17"/>
    <mergeCell ref="C26:D26"/>
    <mergeCell ref="C27:D27"/>
    <mergeCell ref="C28:D28"/>
    <mergeCell ref="C29:D29"/>
    <mergeCell ref="C30:D30"/>
    <mergeCell ref="G28:H28"/>
    <mergeCell ref="I28:K28"/>
    <mergeCell ref="E28:F28"/>
    <mergeCell ref="E29:F29"/>
    <mergeCell ref="E22:F22"/>
    <mergeCell ref="E23:F23"/>
    <mergeCell ref="E24:F24"/>
    <mergeCell ref="E25:F25"/>
    <mergeCell ref="E26:F26"/>
    <mergeCell ref="E27:F27"/>
    <mergeCell ref="G23:H23"/>
    <mergeCell ref="I23:K23"/>
    <mergeCell ref="G26:H26"/>
    <mergeCell ref="I26:K26"/>
    <mergeCell ref="G27:H27"/>
    <mergeCell ref="I27:K27"/>
    <mergeCell ref="C4:G4"/>
    <mergeCell ref="E30:F30"/>
    <mergeCell ref="G22:H22"/>
    <mergeCell ref="H10:J10"/>
    <mergeCell ref="H12:J12"/>
    <mergeCell ref="G24:H24"/>
    <mergeCell ref="I24:K24"/>
    <mergeCell ref="G25:H25"/>
    <mergeCell ref="I25:K25"/>
    <mergeCell ref="I22:K22"/>
    <mergeCell ref="G20:H20"/>
    <mergeCell ref="I20:K20"/>
    <mergeCell ref="G21:H21"/>
    <mergeCell ref="I21:K21"/>
    <mergeCell ref="G29:H29"/>
    <mergeCell ref="I29:K29"/>
  </mergeCells>
  <phoneticPr fontId="2" type="noConversion"/>
  <pageMargins left="0.47244094488188981" right="0.15748031496062992" top="0.59055118110236227" bottom="0.59055118110236227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"/>
  <dimension ref="A1:AG26"/>
  <sheetViews>
    <sheetView showWhiteSpace="0" view="pageBreakPreview" zoomScaleNormal="95" zoomScaleSheetLayoutView="100" zoomScalePageLayoutView="400" workbookViewId="0">
      <selection activeCell="E22" sqref="E22:AG22"/>
    </sheetView>
  </sheetViews>
  <sheetFormatPr defaultColWidth="8.875" defaultRowHeight="16.5"/>
  <cols>
    <col min="1" max="3" width="2.875" style="1" customWidth="1"/>
    <col min="4" max="4" width="2" style="1" customWidth="1"/>
    <col min="5" max="6" width="2.875" style="1" customWidth="1"/>
    <col min="7" max="7" width="2.25" style="1" customWidth="1"/>
    <col min="8" max="8" width="2.875" style="1" customWidth="1"/>
    <col min="9" max="9" width="3.75" style="1" customWidth="1"/>
    <col min="10" max="10" width="2.875" style="1" customWidth="1"/>
    <col min="11" max="11" width="2.375" style="1" customWidth="1"/>
    <col min="12" max="20" width="2.875" style="1" customWidth="1"/>
    <col min="21" max="21" width="3.5" style="1" customWidth="1"/>
    <col min="22" max="27" width="2.875" style="1" customWidth="1"/>
    <col min="28" max="28" width="2.625" style="1" customWidth="1"/>
    <col min="29" max="29" width="2.875" style="1" customWidth="1"/>
    <col min="30" max="30" width="2.5" style="1" customWidth="1"/>
    <col min="31" max="31" width="6.5" style="1" customWidth="1"/>
    <col min="32" max="32" width="2.875" style="1" customWidth="1"/>
    <col min="33" max="33" width="2.75" style="1" customWidth="1"/>
    <col min="34" max="16384" width="8.875" style="1"/>
  </cols>
  <sheetData>
    <row r="1" spans="1:33" ht="3.6" customHeight="1">
      <c r="A1" s="79"/>
      <c r="B1" s="79"/>
      <c r="C1" s="79"/>
      <c r="D1" s="79"/>
      <c r="E1" s="79"/>
      <c r="F1" s="79"/>
      <c r="G1" s="79"/>
      <c r="H1" s="79"/>
      <c r="I1" s="79"/>
      <c r="J1" s="79" t="s">
        <v>56</v>
      </c>
      <c r="K1" s="79"/>
      <c r="L1" s="79"/>
      <c r="M1" s="79"/>
      <c r="N1" s="79"/>
      <c r="O1" s="79"/>
      <c r="P1" s="79"/>
      <c r="Q1" s="79"/>
      <c r="R1" s="79"/>
      <c r="S1" s="79" t="s">
        <v>57</v>
      </c>
      <c r="T1" s="79"/>
      <c r="U1" s="79"/>
      <c r="V1" s="79"/>
      <c r="W1" s="79"/>
      <c r="X1" s="54" t="s">
        <v>58</v>
      </c>
      <c r="Y1" s="54"/>
      <c r="Z1" s="54"/>
      <c r="AA1" s="79"/>
      <c r="AB1" s="79"/>
      <c r="AC1" s="79"/>
      <c r="AD1" s="79"/>
      <c r="AE1" s="79"/>
      <c r="AF1" s="79"/>
      <c r="AG1" s="79"/>
    </row>
    <row r="2" spans="1:33" ht="27" customHeight="1">
      <c r="A2" s="811" t="s">
        <v>400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912"/>
      <c r="AF2" s="912"/>
      <c r="AG2" s="912"/>
    </row>
    <row r="3" spans="1:33" ht="17.45" customHeight="1">
      <c r="A3" s="913" t="s">
        <v>59</v>
      </c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913"/>
      <c r="M3" s="913"/>
      <c r="N3" s="913"/>
      <c r="O3" s="913"/>
      <c r="P3" s="913"/>
      <c r="Q3" s="913"/>
      <c r="R3" s="913"/>
      <c r="S3" s="913"/>
      <c r="T3" s="913"/>
      <c r="U3" s="913"/>
      <c r="V3" s="913"/>
      <c r="W3" s="913"/>
      <c r="X3" s="913"/>
      <c r="Y3" s="913"/>
      <c r="Z3" s="913"/>
      <c r="AA3" s="913"/>
      <c r="AB3" s="913"/>
      <c r="AC3" s="913"/>
      <c r="AD3" s="913"/>
      <c r="AE3" s="913"/>
      <c r="AF3" s="913"/>
      <c r="AG3" s="913"/>
    </row>
    <row r="4" spans="1:33" ht="24" customHeight="1">
      <c r="A4" s="440" t="s">
        <v>60</v>
      </c>
      <c r="B4" s="534"/>
      <c r="C4" s="534"/>
      <c r="D4" s="534"/>
      <c r="E4" s="315" t="s">
        <v>61</v>
      </c>
      <c r="F4" s="321"/>
      <c r="G4" s="321"/>
      <c r="H4" s="321"/>
      <c r="I4" s="321"/>
      <c r="J4" s="321"/>
      <c r="K4" s="321"/>
      <c r="L4" s="321"/>
      <c r="M4" s="321"/>
      <c r="N4" s="322"/>
      <c r="O4" s="465" t="s">
        <v>62</v>
      </c>
      <c r="P4" s="914"/>
      <c r="Q4" s="914"/>
      <c r="R4" s="914"/>
      <c r="S4" s="915"/>
      <c r="T4" s="505" t="s">
        <v>63</v>
      </c>
      <c r="U4" s="916"/>
      <c r="V4" s="916"/>
      <c r="W4" s="916"/>
      <c r="X4" s="916"/>
      <c r="Y4" s="916"/>
      <c r="Z4" s="916"/>
      <c r="AA4" s="916"/>
      <c r="AB4" s="916"/>
      <c r="AC4" s="916"/>
      <c r="AD4" s="916"/>
      <c r="AE4" s="916"/>
      <c r="AF4" s="916"/>
      <c r="AG4" s="916"/>
    </row>
    <row r="5" spans="1:33" ht="24.95" customHeight="1">
      <c r="A5" s="586" t="s">
        <v>87</v>
      </c>
      <c r="B5" s="587"/>
      <c r="C5" s="587"/>
      <c r="D5" s="588"/>
      <c r="E5" s="461" t="s">
        <v>65</v>
      </c>
      <c r="F5" s="795"/>
      <c r="G5" s="795"/>
      <c r="H5" s="361"/>
      <c r="I5" s="674"/>
      <c r="J5" s="345"/>
      <c r="K5" s="345"/>
      <c r="L5" s="345"/>
      <c r="M5" s="345"/>
      <c r="N5" s="346"/>
      <c r="O5" s="830">
        <f>J18+U18</f>
        <v>0</v>
      </c>
      <c r="P5" s="367"/>
      <c r="Q5" s="367"/>
      <c r="R5" s="367"/>
      <c r="S5" s="314"/>
      <c r="T5" s="424" t="str">
        <f>Q15</f>
        <v>約僱人員  年   月份薪資</v>
      </c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  <c r="AF5" s="701"/>
      <c r="AG5" s="702"/>
    </row>
    <row r="6" spans="1:33" ht="27" customHeight="1">
      <c r="A6" s="748"/>
      <c r="B6" s="749"/>
      <c r="C6" s="749"/>
      <c r="D6" s="750"/>
      <c r="E6" s="461" t="s">
        <v>66</v>
      </c>
      <c r="F6" s="795"/>
      <c r="G6" s="795"/>
      <c r="H6" s="361"/>
      <c r="I6" s="674"/>
      <c r="J6" s="345"/>
      <c r="K6" s="345"/>
      <c r="L6" s="345"/>
      <c r="M6" s="345"/>
      <c r="N6" s="346"/>
      <c r="O6" s="367"/>
      <c r="P6" s="367"/>
      <c r="Q6" s="367"/>
      <c r="R6" s="367"/>
      <c r="S6" s="314"/>
      <c r="T6" s="519"/>
      <c r="U6" s="703"/>
      <c r="V6" s="703"/>
      <c r="W6" s="703"/>
      <c r="X6" s="703"/>
      <c r="Y6" s="703"/>
      <c r="Z6" s="703"/>
      <c r="AA6" s="703"/>
      <c r="AB6" s="703"/>
      <c r="AC6" s="703"/>
      <c r="AD6" s="703"/>
      <c r="AE6" s="703"/>
      <c r="AF6" s="703"/>
      <c r="AG6" s="704"/>
    </row>
    <row r="7" spans="1:33" ht="30" customHeight="1">
      <c r="A7" s="841"/>
      <c r="B7" s="842"/>
      <c r="C7" s="842"/>
      <c r="D7" s="843"/>
      <c r="E7" s="461" t="s">
        <v>67</v>
      </c>
      <c r="F7" s="795"/>
      <c r="G7" s="795"/>
      <c r="H7" s="361"/>
      <c r="I7" s="674"/>
      <c r="J7" s="345"/>
      <c r="K7" s="345"/>
      <c r="L7" s="345"/>
      <c r="M7" s="345"/>
      <c r="N7" s="346"/>
      <c r="O7" s="367"/>
      <c r="P7" s="367"/>
      <c r="Q7" s="367"/>
      <c r="R7" s="367"/>
      <c r="S7" s="314"/>
      <c r="T7" s="721" t="s">
        <v>89</v>
      </c>
      <c r="U7" s="917"/>
      <c r="V7" s="722"/>
      <c r="W7" s="918">
        <f>J18</f>
        <v>0</v>
      </c>
      <c r="X7" s="919"/>
      <c r="Y7" s="919"/>
      <c r="Z7" s="920"/>
      <c r="AA7" s="721" t="s">
        <v>90</v>
      </c>
      <c r="AB7" s="917"/>
      <c r="AC7" s="722"/>
      <c r="AD7" s="918">
        <f>U18</f>
        <v>0</v>
      </c>
      <c r="AE7" s="919"/>
      <c r="AF7" s="919"/>
      <c r="AG7" s="920"/>
    </row>
    <row r="8" spans="1:33" s="13" customFormat="1" ht="8.4499999999999993" customHeight="1">
      <c r="A8" s="7"/>
      <c r="B8" s="7"/>
      <c r="C8" s="7"/>
      <c r="D8" s="7"/>
      <c r="E8" s="7"/>
      <c r="F8" s="7"/>
      <c r="G8" s="24"/>
      <c r="H8" s="24"/>
      <c r="I8" s="24"/>
      <c r="J8" s="24"/>
      <c r="K8" s="24"/>
      <c r="L8" s="24"/>
      <c r="M8" s="24"/>
      <c r="N8" s="24"/>
      <c r="O8" s="80"/>
      <c r="P8" s="80"/>
      <c r="Q8" s="80"/>
      <c r="R8" s="80"/>
      <c r="S8" s="32"/>
      <c r="T8" s="32"/>
      <c r="U8" s="32"/>
      <c r="V8" s="32"/>
      <c r="W8" s="32"/>
      <c r="X8" s="32"/>
      <c r="Y8" s="32"/>
      <c r="Z8" s="32"/>
      <c r="AA8" s="470"/>
      <c r="AB8" s="470"/>
      <c r="AC8" s="930"/>
      <c r="AD8" s="930"/>
      <c r="AE8" s="930"/>
      <c r="AF8" s="930"/>
      <c r="AG8" s="930"/>
    </row>
    <row r="9" spans="1:33" ht="25.5" customHeight="1">
      <c r="A9" s="315" t="s">
        <v>26</v>
      </c>
      <c r="B9" s="534"/>
      <c r="C9" s="534"/>
      <c r="D9" s="534"/>
      <c r="E9" s="534"/>
      <c r="F9" s="381"/>
      <c r="G9" s="315" t="s">
        <v>382</v>
      </c>
      <c r="H9" s="311"/>
      <c r="I9" s="311"/>
      <c r="J9" s="311"/>
      <c r="K9" s="311"/>
      <c r="L9" s="311"/>
      <c r="M9" s="312"/>
      <c r="N9" s="931" t="s">
        <v>378</v>
      </c>
      <c r="O9" s="932"/>
      <c r="P9" s="932"/>
      <c r="Q9" s="932"/>
      <c r="R9" s="932"/>
      <c r="S9" s="932"/>
      <c r="T9" s="933"/>
      <c r="U9" s="315" t="s">
        <v>69</v>
      </c>
      <c r="V9" s="311"/>
      <c r="W9" s="311"/>
      <c r="X9" s="311"/>
      <c r="Y9" s="311"/>
      <c r="Z9" s="312"/>
      <c r="AA9" s="315" t="s">
        <v>70</v>
      </c>
      <c r="AB9" s="311"/>
      <c r="AC9" s="311"/>
      <c r="AD9" s="311"/>
      <c r="AE9" s="311"/>
      <c r="AF9" s="311"/>
      <c r="AG9" s="312"/>
    </row>
    <row r="10" spans="1:33" ht="45" customHeight="1">
      <c r="A10" s="489"/>
      <c r="B10" s="591"/>
      <c r="C10" s="591"/>
      <c r="D10" s="591"/>
      <c r="E10" s="591"/>
      <c r="F10" s="490"/>
      <c r="G10" s="489"/>
      <c r="H10" s="591"/>
      <c r="I10" s="591"/>
      <c r="J10" s="591"/>
      <c r="K10" s="591"/>
      <c r="L10" s="591"/>
      <c r="M10" s="490"/>
      <c r="N10" s="940" t="s">
        <v>383</v>
      </c>
      <c r="O10" s="941"/>
      <c r="P10" s="941"/>
      <c r="Q10" s="941"/>
      <c r="R10" s="941"/>
      <c r="S10" s="184"/>
      <c r="T10" s="185"/>
      <c r="U10" s="786"/>
      <c r="V10" s="776"/>
      <c r="W10" s="776"/>
      <c r="X10" s="776"/>
      <c r="Y10" s="776"/>
      <c r="Z10" s="777"/>
      <c r="AA10" s="489"/>
      <c r="AB10" s="591"/>
      <c r="AC10" s="591"/>
      <c r="AD10" s="591"/>
      <c r="AE10" s="591"/>
      <c r="AF10" s="591"/>
      <c r="AG10" s="490"/>
    </row>
    <row r="11" spans="1:33" ht="45" customHeight="1">
      <c r="A11" s="491"/>
      <c r="B11" s="527"/>
      <c r="C11" s="527"/>
      <c r="D11" s="527"/>
      <c r="E11" s="527"/>
      <c r="F11" s="492"/>
      <c r="G11" s="491"/>
      <c r="H11" s="527"/>
      <c r="I11" s="527"/>
      <c r="J11" s="527"/>
      <c r="K11" s="527"/>
      <c r="L11" s="527"/>
      <c r="M11" s="492"/>
      <c r="N11" s="942" t="s">
        <v>380</v>
      </c>
      <c r="O11" s="943"/>
      <c r="P11" s="943"/>
      <c r="Q11" s="943"/>
      <c r="R11" s="943"/>
      <c r="S11" s="186"/>
      <c r="T11" s="187"/>
      <c r="U11" s="787"/>
      <c r="V11" s="778"/>
      <c r="W11" s="778"/>
      <c r="X11" s="778"/>
      <c r="Y11" s="778"/>
      <c r="Z11" s="779"/>
      <c r="AA11" s="491"/>
      <c r="AB11" s="527"/>
      <c r="AC11" s="527"/>
      <c r="AD11" s="527"/>
      <c r="AE11" s="527"/>
      <c r="AF11" s="527"/>
      <c r="AG11" s="492"/>
    </row>
    <row r="12" spans="1:33" ht="45" customHeight="1">
      <c r="A12" s="493"/>
      <c r="B12" s="592"/>
      <c r="C12" s="592"/>
      <c r="D12" s="592"/>
      <c r="E12" s="592"/>
      <c r="F12" s="494"/>
      <c r="G12" s="493"/>
      <c r="H12" s="592"/>
      <c r="I12" s="592"/>
      <c r="J12" s="592"/>
      <c r="K12" s="592"/>
      <c r="L12" s="592"/>
      <c r="M12" s="494"/>
      <c r="N12" s="935" t="s">
        <v>438</v>
      </c>
      <c r="O12" s="936"/>
      <c r="P12" s="936"/>
      <c r="Q12" s="936"/>
      <c r="R12" s="936"/>
      <c r="S12" s="936"/>
      <c r="T12" s="937"/>
      <c r="U12" s="406"/>
      <c r="V12" s="407"/>
      <c r="W12" s="407"/>
      <c r="X12" s="407"/>
      <c r="Y12" s="407"/>
      <c r="Z12" s="408"/>
      <c r="AA12" s="493"/>
      <c r="AB12" s="592"/>
      <c r="AC12" s="592"/>
      <c r="AD12" s="592"/>
      <c r="AE12" s="592"/>
      <c r="AF12" s="592"/>
      <c r="AG12" s="494"/>
    </row>
    <row r="13" spans="1:33" s="13" customFormat="1" ht="12" customHeight="1">
      <c r="D13" s="82"/>
      <c r="E13" s="82"/>
      <c r="F13" s="83"/>
      <c r="G13" s="83"/>
      <c r="H13" s="83"/>
      <c r="I13" s="83"/>
      <c r="J13" s="53"/>
      <c r="K13" s="53"/>
      <c r="L13" s="53"/>
      <c r="M13" s="83"/>
      <c r="N13" s="83"/>
      <c r="O13" s="83"/>
      <c r="P13" s="83"/>
      <c r="Q13" s="83"/>
      <c r="R13" s="83"/>
      <c r="T13" s="82"/>
      <c r="U13" s="83"/>
      <c r="V13" s="83"/>
      <c r="W13" s="83"/>
      <c r="X13" s="53"/>
      <c r="Y13" s="53"/>
      <c r="Z13" s="53"/>
    </row>
    <row r="14" spans="1:33" ht="39" customHeight="1">
      <c r="A14" s="921" t="s">
        <v>71</v>
      </c>
      <c r="B14" s="921"/>
      <c r="C14" s="921"/>
      <c r="D14" s="921"/>
      <c r="E14" s="921"/>
      <c r="F14" s="921"/>
      <c r="G14" s="921"/>
      <c r="H14" s="921"/>
      <c r="I14" s="921"/>
      <c r="J14" s="921"/>
      <c r="K14" s="921"/>
      <c r="L14" s="921"/>
      <c r="M14" s="921"/>
      <c r="N14" s="921"/>
      <c r="O14" s="921"/>
      <c r="P14" s="921"/>
      <c r="Q14" s="921"/>
      <c r="R14" s="921"/>
      <c r="S14" s="921"/>
      <c r="T14" s="921"/>
      <c r="U14" s="921"/>
      <c r="V14" s="921"/>
      <c r="W14" s="921"/>
      <c r="X14" s="921"/>
      <c r="Y14" s="921"/>
      <c r="Z14" s="921"/>
      <c r="AA14" s="921"/>
      <c r="AB14" s="921"/>
      <c r="AC14" s="921"/>
      <c r="AD14" s="921"/>
      <c r="AE14" s="922"/>
      <c r="AF14" s="922"/>
      <c r="AG14" s="922"/>
    </row>
    <row r="15" spans="1:33" ht="33" customHeight="1">
      <c r="A15" s="15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28" t="s">
        <v>397</v>
      </c>
      <c r="Q15" s="131" t="s">
        <v>379</v>
      </c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44"/>
    </row>
    <row r="16" spans="1:33" ht="24.6" customHeight="1">
      <c r="A16" s="923" t="s">
        <v>92</v>
      </c>
      <c r="B16" s="505" t="s">
        <v>93</v>
      </c>
      <c r="C16" s="505"/>
      <c r="D16" s="505"/>
      <c r="E16" s="454" t="s">
        <v>94</v>
      </c>
      <c r="F16" s="609"/>
      <c r="G16" s="609"/>
      <c r="H16" s="609"/>
      <c r="I16" s="609"/>
      <c r="J16" s="609"/>
      <c r="K16" s="609"/>
      <c r="L16" s="610"/>
      <c r="M16" s="454" t="s">
        <v>90</v>
      </c>
      <c r="N16" s="609"/>
      <c r="O16" s="609"/>
      <c r="P16" s="609"/>
      <c r="Q16" s="609"/>
      <c r="R16" s="609"/>
      <c r="S16" s="609"/>
      <c r="T16" s="609"/>
      <c r="U16" s="609"/>
      <c r="V16" s="609"/>
      <c r="W16" s="707" t="s">
        <v>95</v>
      </c>
      <c r="X16" s="938"/>
      <c r="Y16" s="938"/>
      <c r="Z16" s="938"/>
      <c r="AA16" s="938"/>
      <c r="AB16" s="938"/>
      <c r="AC16" s="938"/>
      <c r="AD16" s="443"/>
      <c r="AE16" s="729" t="s">
        <v>96</v>
      </c>
      <c r="AF16" s="944" t="s">
        <v>386</v>
      </c>
      <c r="AG16" s="944"/>
    </row>
    <row r="17" spans="1:33" ht="36" customHeight="1">
      <c r="A17" s="924"/>
      <c r="B17" s="505"/>
      <c r="C17" s="505"/>
      <c r="D17" s="505"/>
      <c r="E17" s="927" t="s">
        <v>97</v>
      </c>
      <c r="F17" s="929"/>
      <c r="G17" s="934"/>
      <c r="H17" s="927" t="s">
        <v>98</v>
      </c>
      <c r="I17" s="928"/>
      <c r="J17" s="724" t="s">
        <v>99</v>
      </c>
      <c r="K17" s="925"/>
      <c r="L17" s="926"/>
      <c r="M17" s="927" t="s">
        <v>100</v>
      </c>
      <c r="N17" s="928"/>
      <c r="O17" s="927" t="s">
        <v>336</v>
      </c>
      <c r="P17" s="928"/>
      <c r="Q17" s="927" t="s">
        <v>101</v>
      </c>
      <c r="R17" s="929"/>
      <c r="S17" s="927" t="s">
        <v>102</v>
      </c>
      <c r="T17" s="928"/>
      <c r="U17" s="927" t="s">
        <v>99</v>
      </c>
      <c r="V17" s="939"/>
      <c r="W17" s="927" t="s">
        <v>103</v>
      </c>
      <c r="X17" s="928"/>
      <c r="Y17" s="927" t="s">
        <v>333</v>
      </c>
      <c r="Z17" s="928"/>
      <c r="AA17" s="927" t="s">
        <v>104</v>
      </c>
      <c r="AB17" s="929"/>
      <c r="AC17" s="927" t="s">
        <v>99</v>
      </c>
      <c r="AD17" s="928"/>
      <c r="AE17" s="896"/>
      <c r="AF17" s="945"/>
      <c r="AG17" s="945"/>
    </row>
    <row r="18" spans="1:33" ht="33.75" customHeight="1">
      <c r="A18" s="680" t="s">
        <v>105</v>
      </c>
      <c r="B18" s="321"/>
      <c r="C18" s="321"/>
      <c r="D18" s="322"/>
      <c r="E18" s="619">
        <f>SUM(E19:G26)</f>
        <v>0</v>
      </c>
      <c r="F18" s="619"/>
      <c r="G18" s="619"/>
      <c r="H18" s="619">
        <f>SUM(H19:I26)</f>
        <v>0</v>
      </c>
      <c r="I18" s="911"/>
      <c r="J18" s="619">
        <f>SUM(J19:L26)</f>
        <v>0</v>
      </c>
      <c r="K18" s="911"/>
      <c r="L18" s="911"/>
      <c r="M18" s="619">
        <f>SUM(M19:N26)</f>
        <v>0</v>
      </c>
      <c r="N18" s="911"/>
      <c r="O18" s="619">
        <f>SUM(O19:P26)</f>
        <v>0</v>
      </c>
      <c r="P18" s="911"/>
      <c r="Q18" s="619">
        <f>SUM(Q19:R26)</f>
        <v>0</v>
      </c>
      <c r="R18" s="911"/>
      <c r="S18" s="619">
        <f>SUM(S19:T26)</f>
        <v>0</v>
      </c>
      <c r="T18" s="911"/>
      <c r="U18" s="619">
        <f>SUM(U19:V26)</f>
        <v>0</v>
      </c>
      <c r="V18" s="911"/>
      <c r="W18" s="619">
        <f>SUM(W19:X26)</f>
        <v>0</v>
      </c>
      <c r="X18" s="911"/>
      <c r="Y18" s="619">
        <f>SUM(Y19:Z26)</f>
        <v>0</v>
      </c>
      <c r="Z18" s="911"/>
      <c r="AA18" s="619">
        <f>SUM(AA19:AB26)</f>
        <v>0</v>
      </c>
      <c r="AB18" s="619"/>
      <c r="AC18" s="619">
        <f>SUM(AC19:AD26)</f>
        <v>0</v>
      </c>
      <c r="AD18" s="911"/>
      <c r="AE18" s="162">
        <f>J18-AC18</f>
        <v>0</v>
      </c>
      <c r="AF18" s="558"/>
      <c r="AG18" s="559"/>
    </row>
    <row r="19" spans="1:33" ht="39.950000000000003" customHeight="1">
      <c r="A19" s="900">
        <v>1</v>
      </c>
      <c r="B19" s="344"/>
      <c r="C19" s="902"/>
      <c r="D19" s="903"/>
      <c r="E19" s="619"/>
      <c r="F19" s="619"/>
      <c r="G19" s="619"/>
      <c r="H19" s="899"/>
      <c r="I19" s="899"/>
      <c r="J19" s="619">
        <f>SUM(E19:I19)</f>
        <v>0</v>
      </c>
      <c r="K19" s="619"/>
      <c r="L19" s="619"/>
      <c r="M19" s="898"/>
      <c r="N19" s="898"/>
      <c r="O19" s="898"/>
      <c r="P19" s="898"/>
      <c r="Q19" s="898"/>
      <c r="R19" s="898"/>
      <c r="S19" s="898"/>
      <c r="T19" s="898"/>
      <c r="U19" s="898">
        <f>SUM(M19:T19)</f>
        <v>0</v>
      </c>
      <c r="V19" s="898"/>
      <c r="W19" s="898"/>
      <c r="X19" s="898"/>
      <c r="Y19" s="898"/>
      <c r="Z19" s="898"/>
      <c r="AA19" s="898"/>
      <c r="AB19" s="898"/>
      <c r="AC19" s="898">
        <f>SUM(W19:AB19)</f>
        <v>0</v>
      </c>
      <c r="AD19" s="898"/>
      <c r="AE19" s="162">
        <f>J19-AC19</f>
        <v>0</v>
      </c>
      <c r="AF19" s="558"/>
      <c r="AG19" s="559"/>
    </row>
    <row r="20" spans="1:33" ht="36" customHeight="1">
      <c r="A20" s="901"/>
      <c r="B20" s="904"/>
      <c r="C20" s="905"/>
      <c r="D20" s="906"/>
      <c r="E20" s="907" t="s">
        <v>141</v>
      </c>
      <c r="F20" s="908"/>
      <c r="G20" s="908"/>
      <c r="H20" s="908"/>
      <c r="I20" s="909"/>
      <c r="J20" s="909"/>
      <c r="K20" s="909"/>
      <c r="L20" s="909"/>
      <c r="M20" s="909"/>
      <c r="N20" s="909"/>
      <c r="O20" s="909"/>
      <c r="P20" s="909"/>
      <c r="Q20" s="909"/>
      <c r="R20" s="909"/>
      <c r="S20" s="909"/>
      <c r="T20" s="909"/>
      <c r="U20" s="909"/>
      <c r="V20" s="909"/>
      <c r="W20" s="909"/>
      <c r="X20" s="909"/>
      <c r="Y20" s="909"/>
      <c r="Z20" s="909"/>
      <c r="AA20" s="909"/>
      <c r="AB20" s="909"/>
      <c r="AC20" s="909"/>
      <c r="AD20" s="909"/>
      <c r="AE20" s="909"/>
      <c r="AF20" s="909"/>
      <c r="AG20" s="910"/>
    </row>
    <row r="21" spans="1:33" ht="39.950000000000003" customHeight="1">
      <c r="A21" s="900">
        <v>2</v>
      </c>
      <c r="B21" s="344"/>
      <c r="C21" s="902"/>
      <c r="D21" s="903"/>
      <c r="E21" s="619"/>
      <c r="F21" s="619"/>
      <c r="G21" s="619"/>
      <c r="H21" s="899"/>
      <c r="I21" s="899"/>
      <c r="J21" s="619">
        <f>SUM(E21:I21)</f>
        <v>0</v>
      </c>
      <c r="K21" s="619"/>
      <c r="L21" s="619"/>
      <c r="M21" s="898"/>
      <c r="N21" s="898"/>
      <c r="O21" s="898"/>
      <c r="P21" s="898"/>
      <c r="Q21" s="898"/>
      <c r="R21" s="898"/>
      <c r="S21" s="898"/>
      <c r="T21" s="898"/>
      <c r="U21" s="898">
        <f>SUM(M21:T21)</f>
        <v>0</v>
      </c>
      <c r="V21" s="898"/>
      <c r="W21" s="898"/>
      <c r="X21" s="898"/>
      <c r="Y21" s="898"/>
      <c r="Z21" s="898"/>
      <c r="AA21" s="898"/>
      <c r="AB21" s="898"/>
      <c r="AC21" s="898">
        <f>SUM(W21:AB21)</f>
        <v>0</v>
      </c>
      <c r="AD21" s="898"/>
      <c r="AE21" s="162">
        <f>J21-AC21</f>
        <v>0</v>
      </c>
      <c r="AF21" s="558"/>
      <c r="AG21" s="559"/>
    </row>
    <row r="22" spans="1:33" ht="36" customHeight="1">
      <c r="A22" s="901"/>
      <c r="B22" s="904"/>
      <c r="C22" s="905"/>
      <c r="D22" s="906"/>
      <c r="E22" s="907" t="s">
        <v>142</v>
      </c>
      <c r="F22" s="908"/>
      <c r="G22" s="908"/>
      <c r="H22" s="908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10"/>
    </row>
    <row r="23" spans="1:33" ht="39.950000000000003" customHeight="1">
      <c r="A23" s="900">
        <v>3</v>
      </c>
      <c r="B23" s="344"/>
      <c r="C23" s="902"/>
      <c r="D23" s="903"/>
      <c r="E23" s="619"/>
      <c r="F23" s="619"/>
      <c r="G23" s="619"/>
      <c r="H23" s="899"/>
      <c r="I23" s="899"/>
      <c r="J23" s="619">
        <f>SUM(E23:I23)</f>
        <v>0</v>
      </c>
      <c r="K23" s="619"/>
      <c r="L23" s="619"/>
      <c r="M23" s="898"/>
      <c r="N23" s="898"/>
      <c r="O23" s="898"/>
      <c r="P23" s="898"/>
      <c r="Q23" s="898"/>
      <c r="R23" s="898"/>
      <c r="S23" s="898"/>
      <c r="T23" s="898"/>
      <c r="U23" s="898">
        <f>SUM(M23:T23)</f>
        <v>0</v>
      </c>
      <c r="V23" s="898"/>
      <c r="W23" s="898"/>
      <c r="X23" s="898"/>
      <c r="Y23" s="898"/>
      <c r="Z23" s="898"/>
      <c r="AA23" s="898"/>
      <c r="AB23" s="898"/>
      <c r="AC23" s="898">
        <f>SUM(W23:AB23)</f>
        <v>0</v>
      </c>
      <c r="AD23" s="898"/>
      <c r="AE23" s="162">
        <f>J23-AC23</f>
        <v>0</v>
      </c>
      <c r="AF23" s="558"/>
      <c r="AG23" s="559"/>
    </row>
    <row r="24" spans="1:33" ht="36" customHeight="1">
      <c r="A24" s="901"/>
      <c r="B24" s="904"/>
      <c r="C24" s="905"/>
      <c r="D24" s="906"/>
      <c r="E24" s="907" t="s">
        <v>142</v>
      </c>
      <c r="F24" s="908"/>
      <c r="G24" s="908"/>
      <c r="H24" s="908"/>
      <c r="I24" s="909"/>
      <c r="J24" s="909"/>
      <c r="K24" s="909"/>
      <c r="L24" s="909"/>
      <c r="M24" s="909"/>
      <c r="N24" s="909"/>
      <c r="O24" s="909"/>
      <c r="P24" s="909"/>
      <c r="Q24" s="909"/>
      <c r="R24" s="909"/>
      <c r="S24" s="909"/>
      <c r="T24" s="909"/>
      <c r="U24" s="909"/>
      <c r="V24" s="909"/>
      <c r="W24" s="909"/>
      <c r="X24" s="909"/>
      <c r="Y24" s="909"/>
      <c r="Z24" s="909"/>
      <c r="AA24" s="909"/>
      <c r="AB24" s="909"/>
      <c r="AC24" s="909"/>
      <c r="AD24" s="909"/>
      <c r="AE24" s="909"/>
      <c r="AF24" s="909"/>
      <c r="AG24" s="910"/>
    </row>
    <row r="25" spans="1:33" ht="39.950000000000003" customHeight="1">
      <c r="A25" s="900">
        <v>4</v>
      </c>
      <c r="B25" s="344"/>
      <c r="C25" s="902"/>
      <c r="D25" s="903"/>
      <c r="E25" s="619"/>
      <c r="F25" s="619"/>
      <c r="G25" s="619"/>
      <c r="H25" s="899"/>
      <c r="I25" s="899"/>
      <c r="J25" s="619">
        <f>SUM(E25:I25)</f>
        <v>0</v>
      </c>
      <c r="K25" s="619"/>
      <c r="L25" s="619"/>
      <c r="M25" s="898"/>
      <c r="N25" s="898"/>
      <c r="O25" s="898"/>
      <c r="P25" s="898"/>
      <c r="Q25" s="898"/>
      <c r="R25" s="898"/>
      <c r="S25" s="898"/>
      <c r="T25" s="898"/>
      <c r="U25" s="898">
        <f>SUM(M25:T25)</f>
        <v>0</v>
      </c>
      <c r="V25" s="898"/>
      <c r="W25" s="898"/>
      <c r="X25" s="898"/>
      <c r="Y25" s="898"/>
      <c r="Z25" s="898"/>
      <c r="AA25" s="898"/>
      <c r="AB25" s="898"/>
      <c r="AC25" s="898">
        <f>SUM(W25:AB25)</f>
        <v>0</v>
      </c>
      <c r="AD25" s="898"/>
      <c r="AE25" s="162">
        <f>J25-AC25</f>
        <v>0</v>
      </c>
      <c r="AF25" s="558"/>
      <c r="AG25" s="559"/>
    </row>
    <row r="26" spans="1:33" ht="36" customHeight="1">
      <c r="A26" s="901"/>
      <c r="B26" s="904"/>
      <c r="C26" s="905"/>
      <c r="D26" s="906"/>
      <c r="E26" s="907" t="s">
        <v>142</v>
      </c>
      <c r="F26" s="908"/>
      <c r="G26" s="908"/>
      <c r="H26" s="908"/>
      <c r="I26" s="909"/>
      <c r="J26" s="909"/>
      <c r="K26" s="909"/>
      <c r="L26" s="909"/>
      <c r="M26" s="909"/>
      <c r="N26" s="909"/>
      <c r="O26" s="909"/>
      <c r="P26" s="909"/>
      <c r="Q26" s="909"/>
      <c r="R26" s="909"/>
      <c r="S26" s="909"/>
      <c r="T26" s="909"/>
      <c r="U26" s="909"/>
      <c r="V26" s="909"/>
      <c r="W26" s="909"/>
      <c r="X26" s="909"/>
      <c r="Y26" s="909"/>
      <c r="Z26" s="909"/>
      <c r="AA26" s="909"/>
      <c r="AB26" s="909"/>
      <c r="AC26" s="909"/>
      <c r="AD26" s="909"/>
      <c r="AE26" s="909"/>
      <c r="AF26" s="909"/>
      <c r="AG26" s="910"/>
    </row>
  </sheetData>
  <mergeCells count="134">
    <mergeCell ref="AF18:AG18"/>
    <mergeCell ref="AF19:AG19"/>
    <mergeCell ref="AF21:AG21"/>
    <mergeCell ref="AF23:AG23"/>
    <mergeCell ref="I20:AG20"/>
    <mergeCell ref="I22:AG22"/>
    <mergeCell ref="M18:N18"/>
    <mergeCell ref="O18:P18"/>
    <mergeCell ref="W18:X18"/>
    <mergeCell ref="Y18:Z18"/>
    <mergeCell ref="Q18:R18"/>
    <mergeCell ref="U18:V18"/>
    <mergeCell ref="AA18:AB18"/>
    <mergeCell ref="AC18:AD18"/>
    <mergeCell ref="AC19:AD19"/>
    <mergeCell ref="S18:T18"/>
    <mergeCell ref="AA21:AB21"/>
    <mergeCell ref="AC21:AD21"/>
    <mergeCell ref="S21:T21"/>
    <mergeCell ref="U21:V21"/>
    <mergeCell ref="W21:X21"/>
    <mergeCell ref="Y23:Z23"/>
    <mergeCell ref="AA19:AB19"/>
    <mergeCell ref="S19:T19"/>
    <mergeCell ref="AA10:AG12"/>
    <mergeCell ref="W16:AD16"/>
    <mergeCell ref="Q17:R17"/>
    <mergeCell ref="S17:T17"/>
    <mergeCell ref="U17:V17"/>
    <mergeCell ref="W17:X17"/>
    <mergeCell ref="Y17:Z17"/>
    <mergeCell ref="N10:R10"/>
    <mergeCell ref="N11:R11"/>
    <mergeCell ref="AE16:AE17"/>
    <mergeCell ref="AF16:AG17"/>
    <mergeCell ref="AD7:AG7"/>
    <mergeCell ref="A18:D18"/>
    <mergeCell ref="A14:AG14"/>
    <mergeCell ref="A16:A17"/>
    <mergeCell ref="B16:D17"/>
    <mergeCell ref="E16:L16"/>
    <mergeCell ref="M16:V16"/>
    <mergeCell ref="J17:L17"/>
    <mergeCell ref="M17:N17"/>
    <mergeCell ref="AA17:AB17"/>
    <mergeCell ref="AC17:AD17"/>
    <mergeCell ref="AA8:AG8"/>
    <mergeCell ref="A9:F9"/>
    <mergeCell ref="G9:M9"/>
    <mergeCell ref="N9:T9"/>
    <mergeCell ref="U9:Z9"/>
    <mergeCell ref="AA9:AG9"/>
    <mergeCell ref="E17:G17"/>
    <mergeCell ref="H17:I17"/>
    <mergeCell ref="O17:P17"/>
    <mergeCell ref="N12:T12"/>
    <mergeCell ref="A10:F12"/>
    <mergeCell ref="G10:M12"/>
    <mergeCell ref="U10:Z12"/>
    <mergeCell ref="M19:N19"/>
    <mergeCell ref="O19:P19"/>
    <mergeCell ref="Q19:R19"/>
    <mergeCell ref="U19:V19"/>
    <mergeCell ref="W19:X19"/>
    <mergeCell ref="Y19:Z19"/>
    <mergeCell ref="A2:AG2"/>
    <mergeCell ref="A3:AG3"/>
    <mergeCell ref="A4:D4"/>
    <mergeCell ref="E4:N4"/>
    <mergeCell ref="O4:S4"/>
    <mergeCell ref="T4:AG4"/>
    <mergeCell ref="A5:D7"/>
    <mergeCell ref="E5:H5"/>
    <mergeCell ref="I5:N5"/>
    <mergeCell ref="T5:AG6"/>
    <mergeCell ref="E6:H6"/>
    <mergeCell ref="I6:N6"/>
    <mergeCell ref="E7:H7"/>
    <mergeCell ref="I7:N7"/>
    <mergeCell ref="T7:V7"/>
    <mergeCell ref="W7:Z7"/>
    <mergeCell ref="AA7:AC7"/>
    <mergeCell ref="O5:S7"/>
    <mergeCell ref="E18:G18"/>
    <mergeCell ref="H18:I18"/>
    <mergeCell ref="J18:L18"/>
    <mergeCell ref="A21:A22"/>
    <mergeCell ref="B21:D22"/>
    <mergeCell ref="E21:G21"/>
    <mergeCell ref="H21:I21"/>
    <mergeCell ref="E22:H22"/>
    <mergeCell ref="J21:L21"/>
    <mergeCell ref="A19:A20"/>
    <mergeCell ref="B19:D20"/>
    <mergeCell ref="E19:G19"/>
    <mergeCell ref="H19:I19"/>
    <mergeCell ref="J19:L19"/>
    <mergeCell ref="AA23:AB23"/>
    <mergeCell ref="U25:V25"/>
    <mergeCell ref="Y25:Z25"/>
    <mergeCell ref="W23:X23"/>
    <mergeCell ref="W25:X25"/>
    <mergeCell ref="O23:P23"/>
    <mergeCell ref="AA25:AB25"/>
    <mergeCell ref="E20:H20"/>
    <mergeCell ref="O21:P21"/>
    <mergeCell ref="Q21:R21"/>
    <mergeCell ref="M23:N23"/>
    <mergeCell ref="J23:L23"/>
    <mergeCell ref="M21:N21"/>
    <mergeCell ref="AC25:AD25"/>
    <mergeCell ref="S25:T25"/>
    <mergeCell ref="M25:N25"/>
    <mergeCell ref="Y21:Z21"/>
    <mergeCell ref="O25:P25"/>
    <mergeCell ref="E25:G25"/>
    <mergeCell ref="H25:I25"/>
    <mergeCell ref="A25:A26"/>
    <mergeCell ref="B25:D26"/>
    <mergeCell ref="A23:A24"/>
    <mergeCell ref="E26:H26"/>
    <mergeCell ref="I26:AG26"/>
    <mergeCell ref="Q23:R23"/>
    <mergeCell ref="B23:D24"/>
    <mergeCell ref="E23:G23"/>
    <mergeCell ref="H23:I23"/>
    <mergeCell ref="E24:H24"/>
    <mergeCell ref="AF25:AG25"/>
    <mergeCell ref="AC23:AD23"/>
    <mergeCell ref="S23:T23"/>
    <mergeCell ref="Q25:R25"/>
    <mergeCell ref="J25:L25"/>
    <mergeCell ref="U23:V23"/>
    <mergeCell ref="I24:AG24"/>
  </mergeCells>
  <phoneticPr fontId="2" type="noConversion"/>
  <pageMargins left="0.47244094488188981" right="0.15748031496062992" top="0.59055118110236227" bottom="0.39370078740157483" header="0.51181102362204722" footer="0.31496062992125984"/>
  <pageSetup paperSize="9" scale="99" orientation="portrait" r:id="rId1"/>
  <headerFooter alignWithMargins="0">
    <oddFooter>&amp;C&amp;"標楷體,標準"&amp;11共&amp;N頁，第&amp;P頁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3"/>
  <dimension ref="A1:M33"/>
  <sheetViews>
    <sheetView view="pageBreakPreview" zoomScaleNormal="100" zoomScaleSheetLayoutView="100" workbookViewId="0">
      <selection activeCell="G32" sqref="G32:M32"/>
    </sheetView>
  </sheetViews>
  <sheetFormatPr defaultColWidth="8.875" defaultRowHeight="16.5"/>
  <cols>
    <col min="1" max="1" width="3.25" style="1" customWidth="1"/>
    <col min="2" max="2" width="3.375" style="1" customWidth="1"/>
    <col min="3" max="3" width="9.125" style="1" customWidth="1"/>
    <col min="4" max="4" width="5.375" style="1" customWidth="1"/>
    <col min="5" max="5" width="6.25" style="1" customWidth="1"/>
    <col min="6" max="6" width="7.625" style="1" customWidth="1"/>
    <col min="7" max="7" width="8.5" style="1" customWidth="1"/>
    <col min="8" max="8" width="7.5" style="1" customWidth="1"/>
    <col min="9" max="9" width="7.875" style="1" customWidth="1"/>
    <col min="10" max="10" width="7.5" style="1" customWidth="1"/>
    <col min="11" max="11" width="7.625" style="1" customWidth="1"/>
    <col min="12" max="12" width="6.25" style="1" customWidth="1"/>
    <col min="13" max="13" width="13.375" style="1" customWidth="1"/>
    <col min="14" max="16384" width="8.875" style="1"/>
  </cols>
  <sheetData>
    <row r="1" spans="1:13" ht="3" customHeight="1"/>
    <row r="2" spans="1:13" ht="27" customHeight="1">
      <c r="A2" s="951" t="s">
        <v>402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</row>
    <row r="3" spans="1:13" ht="17.45" customHeight="1">
      <c r="A3" s="378" t="s">
        <v>39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</row>
    <row r="4" spans="1:13" ht="21.6" customHeight="1">
      <c r="A4" s="382" t="s">
        <v>31</v>
      </c>
      <c r="B4" s="382"/>
      <c r="C4" s="382"/>
      <c r="D4" s="384" t="s">
        <v>11</v>
      </c>
      <c r="E4" s="384"/>
      <c r="F4" s="384"/>
      <c r="G4" s="384" t="s">
        <v>12</v>
      </c>
      <c r="H4" s="384"/>
      <c r="I4" s="384" t="s">
        <v>13</v>
      </c>
      <c r="J4" s="384"/>
      <c r="K4" s="384" t="s">
        <v>38</v>
      </c>
      <c r="L4" s="384"/>
      <c r="M4" s="21" t="s">
        <v>14</v>
      </c>
    </row>
    <row r="5" spans="1:13" ht="26.45" customHeight="1">
      <c r="A5" s="382" t="s">
        <v>30</v>
      </c>
      <c r="B5" s="382"/>
      <c r="C5" s="382"/>
      <c r="D5" s="792"/>
      <c r="E5" s="792"/>
      <c r="F5" s="792"/>
      <c r="G5" s="911"/>
      <c r="H5" s="911"/>
      <c r="I5" s="911"/>
      <c r="J5" s="911"/>
      <c r="K5" s="955">
        <f>M16</f>
        <v>0</v>
      </c>
      <c r="L5" s="955"/>
      <c r="M5" s="22" t="s">
        <v>29</v>
      </c>
    </row>
    <row r="6" spans="1:13" ht="21" customHeight="1">
      <c r="A6" s="605" t="s">
        <v>15</v>
      </c>
      <c r="B6" s="605"/>
      <c r="C6" s="950"/>
      <c r="D6" s="950"/>
      <c r="E6" s="2" t="s">
        <v>16</v>
      </c>
      <c r="F6" s="950"/>
      <c r="G6" s="950"/>
      <c r="H6" s="2" t="s">
        <v>18</v>
      </c>
      <c r="I6" s="2"/>
      <c r="J6" s="20" t="s">
        <v>19</v>
      </c>
      <c r="K6" s="950"/>
      <c r="L6" s="454"/>
      <c r="M6" s="954" t="s">
        <v>36</v>
      </c>
    </row>
    <row r="7" spans="1:13" ht="26.45" customHeight="1">
      <c r="A7" s="956" t="s">
        <v>37</v>
      </c>
      <c r="B7" s="957"/>
      <c r="C7" s="958"/>
      <c r="D7" s="959"/>
      <c r="E7" s="909"/>
      <c r="F7" s="909"/>
      <c r="G7" s="909"/>
      <c r="H7" s="909"/>
      <c r="I7" s="909"/>
      <c r="J7" s="909"/>
      <c r="K7" s="909"/>
      <c r="L7" s="910"/>
      <c r="M7" s="700"/>
    </row>
    <row r="8" spans="1:13" ht="18.600000000000001" customHeight="1">
      <c r="A8" s="952" t="s">
        <v>0</v>
      </c>
      <c r="B8" s="953"/>
      <c r="C8" s="605" t="s">
        <v>3</v>
      </c>
      <c r="D8" s="605"/>
      <c r="E8" s="605"/>
      <c r="F8" s="872" t="s">
        <v>28</v>
      </c>
      <c r="G8" s="873"/>
      <c r="H8" s="873"/>
      <c r="I8" s="874"/>
      <c r="J8" s="946" t="s">
        <v>7</v>
      </c>
      <c r="K8" s="946" t="s">
        <v>8</v>
      </c>
      <c r="L8" s="948" t="s">
        <v>9</v>
      </c>
      <c r="M8" s="946" t="s">
        <v>10</v>
      </c>
    </row>
    <row r="9" spans="1:13" ht="19.149999999999999" customHeight="1">
      <c r="A9" s="4" t="s">
        <v>2</v>
      </c>
      <c r="B9" s="4" t="s">
        <v>1</v>
      </c>
      <c r="C9" s="605"/>
      <c r="D9" s="605"/>
      <c r="E9" s="605"/>
      <c r="F9" s="2" t="s">
        <v>5</v>
      </c>
      <c r="G9" s="2" t="s">
        <v>4</v>
      </c>
      <c r="H9" s="2" t="s">
        <v>6</v>
      </c>
      <c r="I9" s="2" t="s">
        <v>17</v>
      </c>
      <c r="J9" s="947"/>
      <c r="K9" s="947"/>
      <c r="L9" s="949"/>
      <c r="M9" s="947"/>
    </row>
    <row r="10" spans="1:13" ht="19.899999999999999" customHeight="1">
      <c r="A10" s="5"/>
      <c r="B10" s="5"/>
      <c r="C10" s="911" t="s">
        <v>20</v>
      </c>
      <c r="D10" s="911"/>
      <c r="E10" s="911"/>
      <c r="F10" s="3"/>
      <c r="G10" s="3"/>
      <c r="H10" s="3"/>
      <c r="I10" s="3"/>
      <c r="J10" s="3"/>
      <c r="K10" s="3"/>
      <c r="L10" s="3"/>
      <c r="M10" s="3">
        <f t="shared" ref="M10:M15" si="0">SUM(F10:L10)</f>
        <v>0</v>
      </c>
    </row>
    <row r="11" spans="1:13" ht="19.899999999999999" customHeight="1">
      <c r="A11" s="5"/>
      <c r="B11" s="5"/>
      <c r="C11" s="911" t="s">
        <v>20</v>
      </c>
      <c r="D11" s="911"/>
      <c r="E11" s="911"/>
      <c r="F11" s="3"/>
      <c r="G11" s="3"/>
      <c r="H11" s="3"/>
      <c r="I11" s="3"/>
      <c r="J11" s="3"/>
      <c r="K11" s="3"/>
      <c r="L11" s="3"/>
      <c r="M11" s="3">
        <f t="shared" si="0"/>
        <v>0</v>
      </c>
    </row>
    <row r="12" spans="1:13" ht="19.899999999999999" customHeight="1">
      <c r="A12" s="5"/>
      <c r="B12" s="5"/>
      <c r="C12" s="911" t="s">
        <v>20</v>
      </c>
      <c r="D12" s="911"/>
      <c r="E12" s="911"/>
      <c r="F12" s="3"/>
      <c r="G12" s="3"/>
      <c r="H12" s="3"/>
      <c r="I12" s="3"/>
      <c r="J12" s="3"/>
      <c r="K12" s="3"/>
      <c r="L12" s="3"/>
      <c r="M12" s="3">
        <f t="shared" si="0"/>
        <v>0</v>
      </c>
    </row>
    <row r="13" spans="1:13" ht="19.899999999999999" customHeight="1">
      <c r="A13" s="5"/>
      <c r="B13" s="5"/>
      <c r="C13" s="911" t="s">
        <v>20</v>
      </c>
      <c r="D13" s="911"/>
      <c r="E13" s="911"/>
      <c r="F13" s="3"/>
      <c r="G13" s="3"/>
      <c r="H13" s="3"/>
      <c r="I13" s="3"/>
      <c r="J13" s="3"/>
      <c r="K13" s="3"/>
      <c r="L13" s="3"/>
      <c r="M13" s="3">
        <f t="shared" si="0"/>
        <v>0</v>
      </c>
    </row>
    <row r="14" spans="1:13" ht="19.899999999999999" customHeight="1">
      <c r="A14" s="5"/>
      <c r="B14" s="5"/>
      <c r="C14" s="911" t="s">
        <v>20</v>
      </c>
      <c r="D14" s="911"/>
      <c r="E14" s="911"/>
      <c r="F14" s="3"/>
      <c r="G14" s="3"/>
      <c r="H14" s="3"/>
      <c r="I14" s="3"/>
      <c r="J14" s="3"/>
      <c r="K14" s="3"/>
      <c r="L14" s="3"/>
      <c r="M14" s="3">
        <f t="shared" si="0"/>
        <v>0</v>
      </c>
    </row>
    <row r="15" spans="1:13" ht="19.899999999999999" customHeight="1">
      <c r="A15" s="5"/>
      <c r="B15" s="5"/>
      <c r="C15" s="911" t="s">
        <v>20</v>
      </c>
      <c r="D15" s="911"/>
      <c r="E15" s="911"/>
      <c r="F15" s="3"/>
      <c r="G15" s="3"/>
      <c r="H15" s="3"/>
      <c r="I15" s="3"/>
      <c r="J15" s="3"/>
      <c r="K15" s="3"/>
      <c r="L15" s="3"/>
      <c r="M15" s="3">
        <f t="shared" si="0"/>
        <v>0</v>
      </c>
    </row>
    <row r="16" spans="1:13" ht="22.15" customHeight="1">
      <c r="A16" s="605" t="s">
        <v>21</v>
      </c>
      <c r="B16" s="605"/>
      <c r="C16" s="605"/>
      <c r="D16" s="605"/>
      <c r="E16" s="605"/>
      <c r="F16" s="3">
        <f>SUM(F10:F15)</f>
        <v>0</v>
      </c>
      <c r="G16" s="3">
        <f t="shared" ref="G16:M16" si="1">SUM(G10:G15)</f>
        <v>0</v>
      </c>
      <c r="H16" s="3">
        <f t="shared" si="1"/>
        <v>0</v>
      </c>
      <c r="I16" s="3">
        <f t="shared" si="1"/>
        <v>0</v>
      </c>
      <c r="J16" s="3">
        <f t="shared" si="1"/>
        <v>0</v>
      </c>
      <c r="K16" s="3">
        <f t="shared" si="1"/>
        <v>0</v>
      </c>
      <c r="L16" s="3">
        <f t="shared" si="1"/>
        <v>0</v>
      </c>
      <c r="M16" s="3">
        <f t="shared" si="1"/>
        <v>0</v>
      </c>
    </row>
    <row r="17" spans="1:13" ht="19.149999999999999" customHeight="1">
      <c r="A17" s="382" t="s">
        <v>22</v>
      </c>
      <c r="B17" s="382"/>
      <c r="C17" s="382"/>
      <c r="D17" s="382"/>
      <c r="E17" s="382"/>
      <c r="F17" s="382" t="s">
        <v>26</v>
      </c>
      <c r="G17" s="382"/>
      <c r="H17" s="382"/>
      <c r="I17" s="382" t="s">
        <v>24</v>
      </c>
      <c r="J17" s="382"/>
      <c r="K17" s="382"/>
      <c r="L17" s="379" t="s">
        <v>23</v>
      </c>
      <c r="M17" s="450"/>
    </row>
    <row r="18" spans="1:13" ht="24" customHeight="1">
      <c r="A18" s="748"/>
      <c r="B18" s="749"/>
      <c r="C18" s="749"/>
      <c r="D18" s="749"/>
      <c r="E18" s="750"/>
      <c r="F18" s="327"/>
      <c r="G18" s="328"/>
      <c r="H18" s="329"/>
      <c r="I18" s="327"/>
      <c r="J18" s="328"/>
      <c r="K18" s="329"/>
      <c r="L18" s="586"/>
      <c r="M18" s="588"/>
    </row>
    <row r="19" spans="1:13" ht="24" customHeight="1">
      <c r="A19" s="51"/>
      <c r="B19" s="53"/>
      <c r="C19" s="53"/>
      <c r="D19" s="53"/>
      <c r="E19" s="52"/>
      <c r="F19" s="58"/>
      <c r="G19" s="59"/>
      <c r="H19" s="60"/>
      <c r="I19" s="58"/>
      <c r="J19" s="59"/>
      <c r="K19" s="60"/>
      <c r="L19" s="51"/>
      <c r="M19" s="52"/>
    </row>
    <row r="20" spans="1:13" ht="24" customHeight="1">
      <c r="A20" s="963" t="s">
        <v>35</v>
      </c>
      <c r="B20" s="964"/>
      <c r="C20" s="964"/>
      <c r="D20" s="964"/>
      <c r="E20" s="965"/>
      <c r="F20" s="336"/>
      <c r="G20" s="337"/>
      <c r="H20" s="338"/>
      <c r="I20" s="336"/>
      <c r="J20" s="337"/>
      <c r="K20" s="338"/>
      <c r="L20" s="841"/>
      <c r="M20" s="843"/>
    </row>
    <row r="21" spans="1:13" ht="6.6" customHeight="1"/>
    <row r="22" spans="1:13">
      <c r="A22" s="339" t="s">
        <v>27</v>
      </c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</row>
    <row r="27" spans="1:13" ht="57.6" customHeight="1"/>
    <row r="28" spans="1:13" ht="82.9" customHeight="1"/>
    <row r="29" spans="1:13" ht="25.15" customHeight="1"/>
    <row r="30" spans="1:13" ht="35.25" customHeight="1"/>
    <row r="31" spans="1:13" ht="21.75" customHeight="1">
      <c r="A31" s="9"/>
      <c r="B31" s="10" t="s">
        <v>32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</row>
    <row r="32" spans="1:13" ht="34.15" customHeight="1">
      <c r="A32" s="12"/>
      <c r="B32" s="13"/>
      <c r="D32" s="13"/>
      <c r="E32" s="13"/>
      <c r="F32" s="18" t="s">
        <v>396</v>
      </c>
      <c r="G32" s="960">
        <f>M16</f>
        <v>0</v>
      </c>
      <c r="H32" s="960"/>
      <c r="I32" s="960"/>
      <c r="J32" s="960"/>
      <c r="K32" s="960"/>
      <c r="L32" s="960"/>
      <c r="M32" s="961"/>
    </row>
    <row r="33" spans="1:13" ht="32.450000000000003" customHeight="1">
      <c r="A33" s="14"/>
      <c r="B33" s="15"/>
      <c r="C33" s="15"/>
      <c r="D33" s="15"/>
      <c r="E33" s="15"/>
      <c r="F33" s="15"/>
      <c r="G33" s="15"/>
      <c r="H33" s="16" t="s">
        <v>33</v>
      </c>
      <c r="I33" s="962">
        <f>C6</f>
        <v>0</v>
      </c>
      <c r="J33" s="962"/>
      <c r="K33" s="962"/>
      <c r="L33" s="15" t="s">
        <v>34</v>
      </c>
      <c r="M33" s="17"/>
    </row>
  </sheetData>
  <mergeCells count="48">
    <mergeCell ref="A22:M22"/>
    <mergeCell ref="G32:M32"/>
    <mergeCell ref="I33:K33"/>
    <mergeCell ref="L17:M17"/>
    <mergeCell ref="L20:M20"/>
    <mergeCell ref="L18:M18"/>
    <mergeCell ref="A18:E18"/>
    <mergeCell ref="A20:E20"/>
    <mergeCell ref="I20:K20"/>
    <mergeCell ref="I18:K18"/>
    <mergeCell ref="F18:H18"/>
    <mergeCell ref="F17:H17"/>
    <mergeCell ref="A17:E17"/>
    <mergeCell ref="F20:H20"/>
    <mergeCell ref="I17:K17"/>
    <mergeCell ref="A2:M2"/>
    <mergeCell ref="A3:M3"/>
    <mergeCell ref="M8:M9"/>
    <mergeCell ref="K8:K9"/>
    <mergeCell ref="G5:H5"/>
    <mergeCell ref="I5:J5"/>
    <mergeCell ref="A4:C4"/>
    <mergeCell ref="A8:B8"/>
    <mergeCell ref="M6:M7"/>
    <mergeCell ref="K5:L5"/>
    <mergeCell ref="K4:L4"/>
    <mergeCell ref="D4:F4"/>
    <mergeCell ref="F6:G6"/>
    <mergeCell ref="A5:C5"/>
    <mergeCell ref="A7:C7"/>
    <mergeCell ref="D7:L7"/>
    <mergeCell ref="L8:L9"/>
    <mergeCell ref="C12:E12"/>
    <mergeCell ref="C13:E13"/>
    <mergeCell ref="C14:E14"/>
    <mergeCell ref="A6:B6"/>
    <mergeCell ref="K6:L6"/>
    <mergeCell ref="C11:E11"/>
    <mergeCell ref="C10:E10"/>
    <mergeCell ref="C6:D6"/>
    <mergeCell ref="G4:H4"/>
    <mergeCell ref="I4:J4"/>
    <mergeCell ref="D5:F5"/>
    <mergeCell ref="C15:E15"/>
    <mergeCell ref="A16:E16"/>
    <mergeCell ref="J8:J9"/>
    <mergeCell ref="C8:E9"/>
    <mergeCell ref="F8:I8"/>
  </mergeCells>
  <phoneticPr fontId="2" type="noConversion"/>
  <printOptions horizontalCentered="1" verticalCentered="1"/>
  <pageMargins left="0.39370078740157483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"/>
  <dimension ref="A1:AD32"/>
  <sheetViews>
    <sheetView view="pageBreakPreview" zoomScaleNormal="100" zoomScaleSheetLayoutView="100" workbookViewId="0">
      <selection activeCell="P15" sqref="P15"/>
    </sheetView>
  </sheetViews>
  <sheetFormatPr defaultColWidth="8.875" defaultRowHeight="16.5"/>
  <cols>
    <col min="1" max="30" width="3.125" style="42" customWidth="1"/>
    <col min="31" max="16384" width="8.875" style="42"/>
  </cols>
  <sheetData>
    <row r="1" spans="1:30" ht="3" customHeight="1"/>
    <row r="2" spans="1:30" ht="27" customHeight="1">
      <c r="A2" s="966" t="s">
        <v>401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966"/>
      <c r="R2" s="966"/>
      <c r="S2" s="966"/>
      <c r="T2" s="966"/>
      <c r="U2" s="966"/>
      <c r="V2" s="966"/>
      <c r="W2" s="966"/>
      <c r="X2" s="966"/>
      <c r="Y2" s="966"/>
      <c r="Z2" s="966"/>
      <c r="AA2" s="966"/>
      <c r="AB2" s="966"/>
      <c r="AC2" s="966"/>
      <c r="AD2" s="966"/>
    </row>
    <row r="3" spans="1:30" ht="29.45" customHeight="1">
      <c r="A3" s="967" t="s">
        <v>233</v>
      </c>
      <c r="B3" s="967"/>
      <c r="C3" s="382"/>
      <c r="D3" s="382"/>
      <c r="E3" s="382"/>
      <c r="F3" s="314"/>
      <c r="G3" s="969" t="s">
        <v>234</v>
      </c>
      <c r="H3" s="970"/>
      <c r="I3" s="971"/>
      <c r="J3" s="973"/>
      <c r="K3" s="973"/>
      <c r="L3" s="973"/>
      <c r="M3" s="973"/>
      <c r="N3" s="974"/>
      <c r="O3" s="967" t="s">
        <v>123</v>
      </c>
      <c r="P3" s="967"/>
      <c r="Q3" s="968"/>
      <c r="R3" s="968"/>
      <c r="S3" s="968"/>
      <c r="T3" s="968"/>
      <c r="U3" s="88" t="s">
        <v>235</v>
      </c>
      <c r="V3" s="865"/>
      <c r="W3" s="867"/>
      <c r="X3" s="911" t="s">
        <v>76</v>
      </c>
      <c r="Y3" s="911"/>
      <c r="Z3" s="605"/>
      <c r="AA3" s="605"/>
      <c r="AB3" s="605"/>
      <c r="AC3" s="605"/>
      <c r="AD3" s="605"/>
    </row>
    <row r="4" spans="1:30" ht="31.9" customHeight="1">
      <c r="A4" s="967" t="s">
        <v>233</v>
      </c>
      <c r="B4" s="967"/>
      <c r="C4" s="382"/>
      <c r="D4" s="382"/>
      <c r="E4" s="382"/>
      <c r="F4" s="314"/>
      <c r="G4" s="969" t="s">
        <v>236</v>
      </c>
      <c r="H4" s="970"/>
      <c r="I4" s="971"/>
      <c r="J4" s="973"/>
      <c r="K4" s="973"/>
      <c r="L4" s="973"/>
      <c r="M4" s="973"/>
      <c r="N4" s="974"/>
      <c r="O4" s="967" t="s">
        <v>123</v>
      </c>
      <c r="P4" s="967"/>
      <c r="Q4" s="968"/>
      <c r="R4" s="968"/>
      <c r="S4" s="968"/>
      <c r="T4" s="968"/>
      <c r="U4" s="88" t="s">
        <v>235</v>
      </c>
      <c r="V4" s="865"/>
      <c r="W4" s="867"/>
      <c r="X4" s="911" t="s">
        <v>76</v>
      </c>
      <c r="Y4" s="911"/>
      <c r="Z4" s="605"/>
      <c r="AA4" s="605"/>
      <c r="AB4" s="605"/>
      <c r="AC4" s="605"/>
      <c r="AD4" s="605"/>
    </row>
    <row r="5" spans="1:30" ht="34.15" customHeight="1">
      <c r="A5" s="972" t="s">
        <v>237</v>
      </c>
      <c r="B5" s="972"/>
      <c r="C5" s="983"/>
      <c r="D5" s="983"/>
      <c r="E5" s="983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</row>
    <row r="6" spans="1:30" ht="21" customHeight="1">
      <c r="A6" s="8" t="s">
        <v>238</v>
      </c>
      <c r="B6" s="8" t="s">
        <v>239</v>
      </c>
      <c r="C6" s="379" t="s">
        <v>240</v>
      </c>
      <c r="D6" s="380"/>
      <c r="E6" s="380"/>
      <c r="F6" s="380"/>
      <c r="G6" s="380"/>
      <c r="H6" s="380"/>
      <c r="I6" s="380"/>
      <c r="J6" s="380"/>
      <c r="K6" s="450"/>
      <c r="L6" s="379" t="s">
        <v>241</v>
      </c>
      <c r="M6" s="380"/>
      <c r="N6" s="380"/>
      <c r="O6" s="976"/>
      <c r="P6" s="23" t="s">
        <v>238</v>
      </c>
      <c r="Q6" s="8" t="s">
        <v>239</v>
      </c>
      <c r="R6" s="379" t="s">
        <v>240</v>
      </c>
      <c r="S6" s="380"/>
      <c r="T6" s="380"/>
      <c r="U6" s="380"/>
      <c r="V6" s="380"/>
      <c r="W6" s="380"/>
      <c r="X6" s="380"/>
      <c r="Y6" s="380"/>
      <c r="Z6" s="450"/>
      <c r="AA6" s="382" t="s">
        <v>241</v>
      </c>
      <c r="AB6" s="382"/>
      <c r="AC6" s="382"/>
      <c r="AD6" s="382"/>
    </row>
    <row r="7" spans="1:30" ht="24" customHeight="1">
      <c r="A7" s="8"/>
      <c r="B7" s="8"/>
      <c r="C7" s="379"/>
      <c r="D7" s="380"/>
      <c r="E7" s="380"/>
      <c r="F7" s="380"/>
      <c r="G7" s="380"/>
      <c r="H7" s="380"/>
      <c r="I7" s="380"/>
      <c r="J7" s="380"/>
      <c r="K7" s="450"/>
      <c r="L7" s="379"/>
      <c r="M7" s="380"/>
      <c r="N7" s="380"/>
      <c r="O7" s="976"/>
      <c r="P7" s="23"/>
      <c r="Q7" s="8"/>
      <c r="R7" s="379"/>
      <c r="S7" s="380"/>
      <c r="T7" s="380"/>
      <c r="U7" s="380"/>
      <c r="V7" s="380"/>
      <c r="W7" s="380"/>
      <c r="X7" s="380"/>
      <c r="Y7" s="380"/>
      <c r="Z7" s="450"/>
      <c r="AA7" s="382"/>
      <c r="AB7" s="382"/>
      <c r="AC7" s="382"/>
      <c r="AD7" s="382"/>
    </row>
    <row r="8" spans="1:30" ht="24" customHeight="1">
      <c r="A8" s="8"/>
      <c r="B8" s="8"/>
      <c r="C8" s="379"/>
      <c r="D8" s="380"/>
      <c r="E8" s="380"/>
      <c r="F8" s="380"/>
      <c r="G8" s="380"/>
      <c r="H8" s="380"/>
      <c r="I8" s="380"/>
      <c r="J8" s="380"/>
      <c r="K8" s="450"/>
      <c r="L8" s="379"/>
      <c r="M8" s="380"/>
      <c r="N8" s="380"/>
      <c r="O8" s="976"/>
      <c r="P8" s="23"/>
      <c r="Q8" s="8"/>
      <c r="R8" s="379"/>
      <c r="S8" s="380"/>
      <c r="T8" s="380"/>
      <c r="U8" s="380"/>
      <c r="V8" s="380"/>
      <c r="W8" s="380"/>
      <c r="X8" s="380"/>
      <c r="Y8" s="380"/>
      <c r="Z8" s="450"/>
      <c r="AA8" s="382"/>
      <c r="AB8" s="382"/>
      <c r="AC8" s="382"/>
      <c r="AD8" s="382"/>
    </row>
    <row r="9" spans="1:30" ht="24" customHeight="1">
      <c r="A9" s="8"/>
      <c r="B9" s="8"/>
      <c r="C9" s="379" t="s">
        <v>242</v>
      </c>
      <c r="D9" s="380"/>
      <c r="E9" s="380"/>
      <c r="F9" s="380"/>
      <c r="G9" s="380"/>
      <c r="H9" s="380"/>
      <c r="I9" s="380"/>
      <c r="J9" s="380"/>
      <c r="K9" s="450"/>
      <c r="L9" s="379"/>
      <c r="M9" s="380"/>
      <c r="N9" s="380"/>
      <c r="O9" s="976"/>
      <c r="P9" s="23"/>
      <c r="Q9" s="8"/>
      <c r="R9" s="379"/>
      <c r="S9" s="380"/>
      <c r="T9" s="380"/>
      <c r="U9" s="380"/>
      <c r="V9" s="380"/>
      <c r="W9" s="380"/>
      <c r="X9" s="380"/>
      <c r="Y9" s="380"/>
      <c r="Z9" s="450"/>
      <c r="AA9" s="382"/>
      <c r="AB9" s="382"/>
      <c r="AC9" s="382"/>
      <c r="AD9" s="382"/>
    </row>
    <row r="10" spans="1:30" ht="23.45" customHeight="1">
      <c r="A10" s="975" t="s">
        <v>243</v>
      </c>
      <c r="B10" s="534"/>
      <c r="C10" s="534"/>
      <c r="D10" s="534"/>
      <c r="E10" s="534"/>
      <c r="F10" s="534"/>
      <c r="G10" s="975" t="s">
        <v>77</v>
      </c>
      <c r="H10" s="534"/>
      <c r="I10" s="534"/>
      <c r="J10" s="534"/>
      <c r="K10" s="534"/>
      <c r="L10" s="534"/>
      <c r="M10" s="975" t="s">
        <v>244</v>
      </c>
      <c r="N10" s="534"/>
      <c r="O10" s="534"/>
      <c r="P10" s="534"/>
      <c r="Q10" s="534"/>
      <c r="R10" s="534"/>
      <c r="S10" s="975"/>
      <c r="T10" s="534"/>
      <c r="U10" s="534"/>
      <c r="V10" s="534"/>
      <c r="W10" s="534"/>
      <c r="X10" s="534"/>
      <c r="Y10" s="979" t="s">
        <v>49</v>
      </c>
      <c r="Z10" s="534"/>
      <c r="AA10" s="534"/>
      <c r="AB10" s="534"/>
      <c r="AC10" s="534"/>
      <c r="AD10" s="381"/>
    </row>
    <row r="11" spans="1:30" ht="32.450000000000003" customHeight="1">
      <c r="A11" s="975"/>
      <c r="B11" s="534"/>
      <c r="C11" s="534"/>
      <c r="D11" s="534"/>
      <c r="E11" s="534"/>
      <c r="F11" s="534"/>
      <c r="G11" s="975"/>
      <c r="H11" s="534"/>
      <c r="I11" s="534"/>
      <c r="J11" s="534"/>
      <c r="K11" s="534"/>
      <c r="L11" s="534"/>
      <c r="M11" s="975"/>
      <c r="N11" s="534"/>
      <c r="O11" s="534"/>
      <c r="P11" s="534"/>
      <c r="Q11" s="534"/>
      <c r="R11" s="534"/>
      <c r="S11" s="975"/>
      <c r="T11" s="534"/>
      <c r="U11" s="534"/>
      <c r="V11" s="534"/>
      <c r="W11" s="534"/>
      <c r="X11" s="534"/>
      <c r="Y11" s="979"/>
      <c r="Z11" s="534"/>
      <c r="AA11" s="534"/>
      <c r="AB11" s="534"/>
      <c r="AC11" s="534"/>
      <c r="AD11" s="381"/>
    </row>
    <row r="12" spans="1:30" ht="15" customHeight="1">
      <c r="A12" s="90" t="s">
        <v>540</v>
      </c>
    </row>
    <row r="13" spans="1:30" ht="15" customHeight="1">
      <c r="A13" s="90" t="s">
        <v>245</v>
      </c>
      <c r="V13" s="990" t="s">
        <v>246</v>
      </c>
      <c r="W13" s="990"/>
      <c r="X13" s="990"/>
      <c r="Y13" s="990"/>
      <c r="Z13" s="990"/>
      <c r="AA13" s="990"/>
      <c r="AB13" s="990"/>
      <c r="AC13" s="990"/>
      <c r="AD13" s="990"/>
    </row>
    <row r="14" spans="1:30" ht="15" customHeight="1">
      <c r="A14" s="90" t="s">
        <v>247</v>
      </c>
      <c r="V14" s="990"/>
      <c r="W14" s="990"/>
      <c r="X14" s="990"/>
      <c r="Y14" s="990"/>
      <c r="Z14" s="990"/>
      <c r="AA14" s="990"/>
      <c r="AB14" s="990"/>
      <c r="AC14" s="990"/>
      <c r="AD14" s="990"/>
    </row>
    <row r="15" spans="1:30" ht="123.6" customHeight="1"/>
    <row r="16" spans="1:30" ht="31.15" customHeight="1">
      <c r="A16" s="966" t="str">
        <f>A2</f>
        <v xml:space="preserve">花蓮縣吉安鄉吉安國民小學員工出差單  </v>
      </c>
      <c r="B16" s="966"/>
      <c r="C16" s="966"/>
      <c r="D16" s="966"/>
      <c r="E16" s="966"/>
      <c r="F16" s="966"/>
      <c r="G16" s="966"/>
      <c r="H16" s="966"/>
      <c r="I16" s="966"/>
      <c r="J16" s="966"/>
      <c r="K16" s="966"/>
      <c r="L16" s="966"/>
      <c r="M16" s="966"/>
      <c r="N16" s="966"/>
      <c r="O16" s="966"/>
      <c r="P16" s="966"/>
      <c r="Q16" s="966"/>
      <c r="R16" s="966"/>
      <c r="S16" s="966"/>
      <c r="T16" s="966"/>
      <c r="U16" s="966"/>
      <c r="V16" s="966"/>
      <c r="W16" s="966"/>
      <c r="X16" s="966"/>
      <c r="Y16" s="966"/>
      <c r="Z16" s="966"/>
      <c r="AA16" s="966"/>
      <c r="AB16" s="966"/>
      <c r="AC16" s="966"/>
      <c r="AD16" s="966"/>
    </row>
    <row r="17" spans="1:30" ht="23.45" customHeight="1">
      <c r="A17" s="461" t="s">
        <v>73</v>
      </c>
      <c r="B17" s="361"/>
      <c r="C17" s="989">
        <f>C3</f>
        <v>0</v>
      </c>
      <c r="D17" s="989"/>
      <c r="E17" s="989"/>
      <c r="F17" s="989"/>
      <c r="G17" s="461" t="s">
        <v>93</v>
      </c>
      <c r="H17" s="361"/>
      <c r="I17" s="660">
        <f>J3</f>
        <v>0</v>
      </c>
      <c r="J17" s="938"/>
      <c r="K17" s="938"/>
      <c r="L17" s="938"/>
      <c r="M17" s="443"/>
      <c r="N17" s="359" t="s">
        <v>123</v>
      </c>
      <c r="O17" s="805"/>
      <c r="P17" s="980">
        <f>Q3</f>
        <v>0</v>
      </c>
      <c r="Q17" s="981"/>
      <c r="R17" s="981"/>
      <c r="S17" s="982"/>
      <c r="T17" s="461" t="s">
        <v>235</v>
      </c>
      <c r="U17" s="361"/>
      <c r="V17" s="985">
        <f>V3</f>
        <v>0</v>
      </c>
      <c r="W17" s="986"/>
      <c r="X17" s="558" t="s">
        <v>65</v>
      </c>
      <c r="Y17" s="649"/>
      <c r="Z17" s="443"/>
      <c r="AA17" s="558"/>
      <c r="AB17" s="649"/>
      <c r="AC17" s="649"/>
      <c r="AD17" s="559"/>
    </row>
    <row r="18" spans="1:30" ht="18" customHeight="1">
      <c r="A18" s="344" t="s">
        <v>248</v>
      </c>
      <c r="B18" s="991"/>
      <c r="C18" s="987">
        <f>C5</f>
        <v>0</v>
      </c>
      <c r="D18" s="987"/>
      <c r="E18" s="987"/>
      <c r="F18" s="988"/>
      <c r="G18" s="988"/>
      <c r="H18" s="988"/>
      <c r="I18" s="988"/>
      <c r="J18" s="988"/>
      <c r="K18" s="988"/>
      <c r="L18" s="988"/>
      <c r="M18" s="988"/>
      <c r="N18" s="988"/>
      <c r="O18" s="988"/>
      <c r="P18" s="988"/>
      <c r="Q18" s="988"/>
      <c r="R18" s="988"/>
      <c r="S18" s="988"/>
      <c r="T18" s="988"/>
      <c r="U18" s="988"/>
      <c r="V18" s="988"/>
      <c r="W18" s="988"/>
      <c r="X18" s="558" t="s">
        <v>66</v>
      </c>
      <c r="Y18" s="649"/>
      <c r="Z18" s="443"/>
      <c r="AA18" s="558"/>
      <c r="AB18" s="649"/>
      <c r="AC18" s="649"/>
      <c r="AD18" s="559"/>
    </row>
    <row r="19" spans="1:30" ht="18" customHeight="1">
      <c r="A19" s="992"/>
      <c r="B19" s="993"/>
      <c r="C19" s="988"/>
      <c r="D19" s="988"/>
      <c r="E19" s="988"/>
      <c r="F19" s="988"/>
      <c r="G19" s="988"/>
      <c r="H19" s="988"/>
      <c r="I19" s="988"/>
      <c r="J19" s="988"/>
      <c r="K19" s="988"/>
      <c r="L19" s="988"/>
      <c r="M19" s="988"/>
      <c r="N19" s="988"/>
      <c r="O19" s="988"/>
      <c r="P19" s="988"/>
      <c r="Q19" s="988"/>
      <c r="R19" s="988"/>
      <c r="S19" s="988"/>
      <c r="T19" s="988"/>
      <c r="U19" s="988"/>
      <c r="V19" s="988"/>
      <c r="W19" s="988"/>
      <c r="X19" s="558" t="s">
        <v>249</v>
      </c>
      <c r="Y19" s="649"/>
      <c r="Z19" s="443"/>
      <c r="AA19" s="558"/>
      <c r="AB19" s="649"/>
      <c r="AC19" s="649"/>
      <c r="AD19" s="559"/>
    </row>
    <row r="20" spans="1:30" ht="20.45" customHeight="1">
      <c r="A20" s="89" t="s">
        <v>238</v>
      </c>
      <c r="B20" s="89" t="s">
        <v>239</v>
      </c>
      <c r="C20" s="350" t="s">
        <v>240</v>
      </c>
      <c r="D20" s="351"/>
      <c r="E20" s="351"/>
      <c r="F20" s="996"/>
      <c r="G20" s="996"/>
      <c r="H20" s="996"/>
      <c r="I20" s="996"/>
      <c r="J20" s="352"/>
      <c r="K20" s="315" t="s">
        <v>250</v>
      </c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534"/>
      <c r="Y20" s="381"/>
      <c r="Z20" s="379" t="s">
        <v>241</v>
      </c>
      <c r="AA20" s="534"/>
      <c r="AB20" s="534"/>
      <c r="AC20" s="534"/>
      <c r="AD20" s="381"/>
    </row>
    <row r="21" spans="1:30" ht="21" customHeight="1">
      <c r="A21" s="5"/>
      <c r="B21" s="5"/>
      <c r="C21" s="994"/>
      <c r="D21" s="995"/>
      <c r="E21" s="995"/>
      <c r="F21" s="25" t="s">
        <v>251</v>
      </c>
      <c r="G21" s="636"/>
      <c r="H21" s="636"/>
      <c r="I21" s="636"/>
      <c r="J21" s="637"/>
      <c r="K21" s="977"/>
      <c r="L21" s="978"/>
      <c r="M21" s="978"/>
      <c r="N21" s="978"/>
      <c r="O21" s="978"/>
      <c r="P21" s="978"/>
      <c r="Q21" s="978"/>
      <c r="R21" s="978"/>
      <c r="S21" s="978"/>
      <c r="T21" s="978"/>
      <c r="U21" s="978"/>
      <c r="V21" s="978"/>
      <c r="W21" s="978"/>
      <c r="X21" s="310"/>
      <c r="Y21" s="439"/>
      <c r="Z21" s="379"/>
      <c r="AA21" s="534"/>
      <c r="AB21" s="534"/>
      <c r="AC21" s="534"/>
      <c r="AD21" s="381"/>
    </row>
    <row r="22" spans="1:30" ht="21" customHeight="1">
      <c r="A22" s="5"/>
      <c r="B22" s="5"/>
      <c r="C22" s="994"/>
      <c r="D22" s="995"/>
      <c r="E22" s="995"/>
      <c r="F22" s="25" t="s">
        <v>251</v>
      </c>
      <c r="G22" s="636"/>
      <c r="H22" s="636"/>
      <c r="I22" s="636"/>
      <c r="J22" s="637"/>
      <c r="K22" s="977"/>
      <c r="L22" s="978"/>
      <c r="M22" s="978"/>
      <c r="N22" s="978"/>
      <c r="O22" s="978"/>
      <c r="P22" s="978"/>
      <c r="Q22" s="978"/>
      <c r="R22" s="978"/>
      <c r="S22" s="978"/>
      <c r="T22" s="978"/>
      <c r="U22" s="978"/>
      <c r="V22" s="978"/>
      <c r="W22" s="978"/>
      <c r="X22" s="310"/>
      <c r="Y22" s="439"/>
      <c r="Z22" s="379"/>
      <c r="AA22" s="534"/>
      <c r="AB22" s="534"/>
      <c r="AC22" s="534"/>
      <c r="AD22" s="381"/>
    </row>
    <row r="23" spans="1:30" ht="21" customHeight="1">
      <c r="A23" s="5"/>
      <c r="B23" s="5"/>
      <c r="C23" s="994"/>
      <c r="D23" s="995"/>
      <c r="E23" s="995"/>
      <c r="F23" s="25" t="s">
        <v>251</v>
      </c>
      <c r="G23" s="636"/>
      <c r="H23" s="636"/>
      <c r="I23" s="636"/>
      <c r="J23" s="637"/>
      <c r="K23" s="977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310"/>
      <c r="Y23" s="439"/>
      <c r="Z23" s="379"/>
      <c r="AA23" s="534"/>
      <c r="AB23" s="534"/>
      <c r="AC23" s="534"/>
      <c r="AD23" s="381"/>
    </row>
    <row r="24" spans="1:30" ht="21" customHeight="1">
      <c r="A24" s="5"/>
      <c r="B24" s="5"/>
      <c r="C24" s="994"/>
      <c r="D24" s="995"/>
      <c r="E24" s="995"/>
      <c r="F24" s="25" t="s">
        <v>251</v>
      </c>
      <c r="G24" s="636"/>
      <c r="H24" s="636"/>
      <c r="I24" s="636"/>
      <c r="J24" s="637"/>
      <c r="K24" s="977"/>
      <c r="L24" s="978"/>
      <c r="M24" s="978"/>
      <c r="N24" s="978"/>
      <c r="O24" s="978"/>
      <c r="P24" s="978"/>
      <c r="Q24" s="978"/>
      <c r="R24" s="978"/>
      <c r="S24" s="978"/>
      <c r="T24" s="978"/>
      <c r="U24" s="978"/>
      <c r="V24" s="978"/>
      <c r="W24" s="978"/>
      <c r="X24" s="310"/>
      <c r="Y24" s="439"/>
      <c r="Z24" s="379"/>
      <c r="AA24" s="534"/>
      <c r="AB24" s="534"/>
      <c r="AC24" s="534"/>
      <c r="AD24" s="381"/>
    </row>
    <row r="25" spans="1:30" ht="21" customHeight="1">
      <c r="A25" s="5"/>
      <c r="B25" s="5"/>
      <c r="C25" s="994"/>
      <c r="D25" s="995"/>
      <c r="E25" s="995"/>
      <c r="F25" s="25" t="s">
        <v>251</v>
      </c>
      <c r="G25" s="636"/>
      <c r="H25" s="636"/>
      <c r="I25" s="636"/>
      <c r="J25" s="637"/>
      <c r="K25" s="977"/>
      <c r="L25" s="978"/>
      <c r="M25" s="978"/>
      <c r="N25" s="978"/>
      <c r="O25" s="978"/>
      <c r="P25" s="978"/>
      <c r="Q25" s="978"/>
      <c r="R25" s="978"/>
      <c r="S25" s="978"/>
      <c r="T25" s="978"/>
      <c r="U25" s="978"/>
      <c r="V25" s="978"/>
      <c r="W25" s="978"/>
      <c r="X25" s="310"/>
      <c r="Y25" s="439"/>
      <c r="Z25" s="379"/>
      <c r="AA25" s="534"/>
      <c r="AB25" s="534"/>
      <c r="AC25" s="534"/>
      <c r="AD25" s="381"/>
    </row>
    <row r="26" spans="1:30" ht="21" customHeight="1">
      <c r="A26" s="5"/>
      <c r="B26" s="5"/>
      <c r="C26" s="994"/>
      <c r="D26" s="995"/>
      <c r="E26" s="995"/>
      <c r="F26" s="25" t="s">
        <v>251</v>
      </c>
      <c r="G26" s="636"/>
      <c r="H26" s="636"/>
      <c r="I26" s="636"/>
      <c r="J26" s="637"/>
      <c r="K26" s="977"/>
      <c r="L26" s="978"/>
      <c r="M26" s="978"/>
      <c r="N26" s="978"/>
      <c r="O26" s="978"/>
      <c r="P26" s="978"/>
      <c r="Q26" s="978"/>
      <c r="R26" s="978"/>
      <c r="S26" s="978"/>
      <c r="T26" s="978"/>
      <c r="U26" s="978"/>
      <c r="V26" s="978"/>
      <c r="W26" s="978"/>
      <c r="X26" s="310"/>
      <c r="Y26" s="439"/>
      <c r="Z26" s="379"/>
      <c r="AA26" s="534"/>
      <c r="AB26" s="534"/>
      <c r="AC26" s="534"/>
      <c r="AD26" s="381"/>
    </row>
    <row r="27" spans="1:30" ht="18" customHeight="1">
      <c r="A27" s="975" t="s">
        <v>243</v>
      </c>
      <c r="B27" s="534"/>
      <c r="C27" s="534"/>
      <c r="D27" s="534"/>
      <c r="E27" s="534"/>
      <c r="F27" s="534"/>
      <c r="G27" s="381"/>
      <c r="H27" s="975" t="s">
        <v>252</v>
      </c>
      <c r="I27" s="534"/>
      <c r="J27" s="534"/>
      <c r="K27" s="534"/>
      <c r="L27" s="534"/>
      <c r="M27" s="534"/>
      <c r="N27" s="381"/>
      <c r="O27" s="975" t="s">
        <v>69</v>
      </c>
      <c r="P27" s="534"/>
      <c r="Q27" s="534"/>
      <c r="R27" s="534"/>
      <c r="S27" s="534"/>
      <c r="T27" s="534"/>
      <c r="U27" s="534"/>
      <c r="V27" s="381"/>
      <c r="W27" s="1013" t="s">
        <v>70</v>
      </c>
      <c r="X27" s="311"/>
      <c r="Y27" s="311"/>
      <c r="Z27" s="311"/>
      <c r="AA27" s="311"/>
      <c r="AB27" s="311"/>
      <c r="AC27" s="311"/>
      <c r="AD27" s="312"/>
    </row>
    <row r="28" spans="1:30" ht="25.15" customHeight="1">
      <c r="A28" s="1014"/>
      <c r="B28" s="553"/>
      <c r="C28" s="553"/>
      <c r="D28" s="553"/>
      <c r="E28" s="553"/>
      <c r="F28" s="553"/>
      <c r="G28" s="575"/>
      <c r="H28" s="1014"/>
      <c r="I28" s="553"/>
      <c r="J28" s="553"/>
      <c r="K28" s="553"/>
      <c r="L28" s="553"/>
      <c r="M28" s="553"/>
      <c r="N28" s="575"/>
      <c r="O28" s="1015"/>
      <c r="P28" s="1016"/>
      <c r="Q28" s="1016"/>
      <c r="R28" s="1016"/>
      <c r="S28" s="1016"/>
      <c r="T28" s="1016"/>
      <c r="U28" s="1016"/>
      <c r="V28" s="1017"/>
      <c r="W28" s="1003"/>
      <c r="X28" s="553"/>
      <c r="Y28" s="553"/>
      <c r="Z28" s="553"/>
      <c r="AA28" s="553"/>
      <c r="AB28" s="553"/>
      <c r="AC28" s="553"/>
      <c r="AD28" s="575"/>
    </row>
    <row r="29" spans="1:30" ht="25.15" customHeight="1">
      <c r="A29" s="1004"/>
      <c r="B29" s="1005"/>
      <c r="C29" s="1005"/>
      <c r="D29" s="1005"/>
      <c r="E29" s="1005"/>
      <c r="F29" s="1005"/>
      <c r="G29" s="1006"/>
      <c r="H29" s="1004"/>
      <c r="I29" s="1005"/>
      <c r="J29" s="1005"/>
      <c r="K29" s="1005"/>
      <c r="L29" s="1005"/>
      <c r="M29" s="1005"/>
      <c r="N29" s="1006"/>
      <c r="O29" s="1007"/>
      <c r="P29" s="1008"/>
      <c r="Q29" s="1008"/>
      <c r="R29" s="1008"/>
      <c r="S29" s="1008"/>
      <c r="T29" s="1008"/>
      <c r="U29" s="1008"/>
      <c r="V29" s="1009"/>
      <c r="W29" s="1010"/>
      <c r="X29" s="1011"/>
      <c r="Y29" s="1011"/>
      <c r="Z29" s="1011"/>
      <c r="AA29" s="1011"/>
      <c r="AB29" s="1011"/>
      <c r="AC29" s="1011"/>
      <c r="AD29" s="1012"/>
    </row>
    <row r="30" spans="1:30" ht="25.15" customHeight="1">
      <c r="A30" s="998"/>
      <c r="B30" s="552"/>
      <c r="C30" s="552"/>
      <c r="D30" s="552"/>
      <c r="E30" s="552"/>
      <c r="F30" s="552"/>
      <c r="G30" s="570"/>
      <c r="H30" s="998"/>
      <c r="I30" s="552"/>
      <c r="J30" s="552"/>
      <c r="K30" s="552"/>
      <c r="L30" s="552"/>
      <c r="M30" s="552"/>
      <c r="N30" s="570"/>
      <c r="O30" s="999"/>
      <c r="P30" s="1000"/>
      <c r="Q30" s="1000"/>
      <c r="R30" s="1000"/>
      <c r="S30" s="1000"/>
      <c r="T30" s="1000"/>
      <c r="U30" s="1000"/>
      <c r="V30" s="1001"/>
      <c r="W30" s="1002"/>
      <c r="X30" s="552"/>
      <c r="Y30" s="552"/>
      <c r="Z30" s="552"/>
      <c r="AA30" s="552"/>
      <c r="AB30" s="552"/>
      <c r="AC30" s="552"/>
      <c r="AD30" s="570"/>
    </row>
    <row r="31" spans="1:30" ht="15" customHeight="1">
      <c r="A31" s="90" t="s">
        <v>253</v>
      </c>
      <c r="U31" s="587" t="s">
        <v>254</v>
      </c>
      <c r="V31" s="587"/>
      <c r="W31" s="587"/>
      <c r="X31" s="587"/>
      <c r="Y31" s="587"/>
      <c r="Z31" s="587"/>
      <c r="AA31" s="587"/>
      <c r="AB31" s="587"/>
      <c r="AC31" s="587"/>
      <c r="AD31" s="587"/>
    </row>
    <row r="32" spans="1:30" ht="15" customHeight="1">
      <c r="A32" s="90" t="s">
        <v>255</v>
      </c>
      <c r="U32" s="997"/>
      <c r="V32" s="997"/>
      <c r="W32" s="997"/>
      <c r="X32" s="997"/>
      <c r="Y32" s="997"/>
      <c r="Z32" s="997"/>
      <c r="AA32" s="997"/>
      <c r="AB32" s="997"/>
      <c r="AC32" s="997"/>
      <c r="AD32" s="997"/>
    </row>
  </sheetData>
  <mergeCells count="109">
    <mergeCell ref="U31:AD32"/>
    <mergeCell ref="A30:G30"/>
    <mergeCell ref="H30:N30"/>
    <mergeCell ref="O30:V30"/>
    <mergeCell ref="W30:AD30"/>
    <mergeCell ref="Z25:AD25"/>
    <mergeCell ref="W28:AD28"/>
    <mergeCell ref="A29:G29"/>
    <mergeCell ref="H29:N29"/>
    <mergeCell ref="O29:V29"/>
    <mergeCell ref="W29:AD29"/>
    <mergeCell ref="A27:G27"/>
    <mergeCell ref="H27:N27"/>
    <mergeCell ref="O27:V27"/>
    <mergeCell ref="W27:AD27"/>
    <mergeCell ref="Z26:AD26"/>
    <mergeCell ref="A28:G28"/>
    <mergeCell ref="H28:N28"/>
    <mergeCell ref="O28:V28"/>
    <mergeCell ref="C26:E26"/>
    <mergeCell ref="K26:Y26"/>
    <mergeCell ref="G26:J26"/>
    <mergeCell ref="C25:E25"/>
    <mergeCell ref="G25:J25"/>
    <mergeCell ref="Z24:AD24"/>
    <mergeCell ref="Z20:AD20"/>
    <mergeCell ref="C21:E21"/>
    <mergeCell ref="G21:J21"/>
    <mergeCell ref="K21:Y21"/>
    <mergeCell ref="Z21:AD21"/>
    <mergeCell ref="C20:J20"/>
    <mergeCell ref="K20:Y20"/>
    <mergeCell ref="G24:J24"/>
    <mergeCell ref="K24:Y24"/>
    <mergeCell ref="C24:E24"/>
    <mergeCell ref="Z22:AD22"/>
    <mergeCell ref="C23:E23"/>
    <mergeCell ref="G23:J23"/>
    <mergeCell ref="K23:Y23"/>
    <mergeCell ref="Z23:AD23"/>
    <mergeCell ref="C22:E22"/>
    <mergeCell ref="G22:J22"/>
    <mergeCell ref="K22:Y22"/>
    <mergeCell ref="R8:Z8"/>
    <mergeCell ref="S10:X10"/>
    <mergeCell ref="V17:W17"/>
    <mergeCell ref="X17:Z17"/>
    <mergeCell ref="AA17:AD17"/>
    <mergeCell ref="C18:W19"/>
    <mergeCell ref="X18:Z18"/>
    <mergeCell ref="AA18:AD18"/>
    <mergeCell ref="X19:Z19"/>
    <mergeCell ref="AA19:AD19"/>
    <mergeCell ref="C17:F17"/>
    <mergeCell ref="V13:AD14"/>
    <mergeCell ref="A16:AD16"/>
    <mergeCell ref="G17:H17"/>
    <mergeCell ref="T17:U17"/>
    <mergeCell ref="A18:B19"/>
    <mergeCell ref="A17:B17"/>
    <mergeCell ref="I17:M17"/>
    <mergeCell ref="A11:F11"/>
    <mergeCell ref="G11:L11"/>
    <mergeCell ref="K25:Y25"/>
    <mergeCell ref="V4:W4"/>
    <mergeCell ref="X4:Y4"/>
    <mergeCell ref="Y11:AD11"/>
    <mergeCell ref="N17:O17"/>
    <mergeCell ref="P17:S17"/>
    <mergeCell ref="Z4:AD4"/>
    <mergeCell ref="AA8:AD8"/>
    <mergeCell ref="AA6:AD6"/>
    <mergeCell ref="AA7:AD7"/>
    <mergeCell ref="C5:AD5"/>
    <mergeCell ref="C6:K6"/>
    <mergeCell ref="L6:O6"/>
    <mergeCell ref="R6:Z6"/>
    <mergeCell ref="M11:R11"/>
    <mergeCell ref="S11:X11"/>
    <mergeCell ref="R9:Z9"/>
    <mergeCell ref="AA9:AD9"/>
    <mergeCell ref="Y10:AD10"/>
    <mergeCell ref="M10:R10"/>
    <mergeCell ref="L9:O9"/>
    <mergeCell ref="R7:Z7"/>
    <mergeCell ref="L7:O7"/>
    <mergeCell ref="O4:P4"/>
    <mergeCell ref="A5:B5"/>
    <mergeCell ref="C7:K7"/>
    <mergeCell ref="C9:K9"/>
    <mergeCell ref="G3:I3"/>
    <mergeCell ref="J3:N3"/>
    <mergeCell ref="A10:F10"/>
    <mergeCell ref="G10:L10"/>
    <mergeCell ref="A4:B4"/>
    <mergeCell ref="J4:N4"/>
    <mergeCell ref="C8:K8"/>
    <mergeCell ref="L8:O8"/>
    <mergeCell ref="A2:AD2"/>
    <mergeCell ref="C3:F3"/>
    <mergeCell ref="V3:W3"/>
    <mergeCell ref="X3:Y3"/>
    <mergeCell ref="Z3:AD3"/>
    <mergeCell ref="O3:P3"/>
    <mergeCell ref="Q3:T3"/>
    <mergeCell ref="A3:B3"/>
    <mergeCell ref="C4:F4"/>
    <mergeCell ref="G4:I4"/>
    <mergeCell ref="Q4:T4"/>
  </mergeCells>
  <phoneticPr fontId="2" type="noConversion"/>
  <pageMargins left="0.47244094488188981" right="0.15748031496062992" top="0.51181102362204722" bottom="0.39370078740157483" header="0.51181102362204722" footer="0.19685039370078741"/>
  <pageSetup paperSize="9" orientation="portrait" r:id="rId1"/>
  <headerFooter alignWithMargins="0">
    <oddFooter>&amp;C&amp;"標楷體,標準"&amp;11共&amp;N頁，第&amp;P頁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27"/>
  <sheetViews>
    <sheetView view="pageBreakPreview" zoomScaleNormal="100" zoomScaleSheetLayoutView="100" workbookViewId="0">
      <selection activeCell="B27" sqref="B27:Z27"/>
    </sheetView>
  </sheetViews>
  <sheetFormatPr defaultColWidth="8.875" defaultRowHeight="16.5"/>
  <cols>
    <col min="1" max="1" width="0.875" style="1" customWidth="1"/>
    <col min="2" max="6" width="3.625" style="1" customWidth="1"/>
    <col min="7" max="7" width="4.875" style="1" customWidth="1"/>
    <col min="8" max="16" width="3.625" style="1" customWidth="1"/>
    <col min="17" max="22" width="3.875" style="1" customWidth="1"/>
    <col min="23" max="26" width="3.75" style="1" customWidth="1"/>
    <col min="27" max="16384" width="8.875" style="1"/>
  </cols>
  <sheetData>
    <row r="1" spans="2:26" s="65" customFormat="1" ht="7.15" customHeight="1">
      <c r="B1" s="63"/>
      <c r="C1" s="63"/>
      <c r="D1" s="63"/>
      <c r="E1" s="63"/>
      <c r="F1" s="63" t="s">
        <v>502</v>
      </c>
      <c r="G1" s="63"/>
      <c r="H1" s="63"/>
      <c r="I1" s="63"/>
      <c r="J1" s="63"/>
      <c r="K1" s="63"/>
      <c r="L1" s="63"/>
      <c r="M1" s="63"/>
      <c r="N1" s="63" t="s">
        <v>503</v>
      </c>
      <c r="O1" s="63"/>
      <c r="P1" s="63"/>
      <c r="Q1" s="63"/>
      <c r="R1" s="64"/>
      <c r="S1" s="64"/>
      <c r="T1" s="64"/>
      <c r="U1" s="63"/>
      <c r="V1" s="64" t="s">
        <v>504</v>
      </c>
      <c r="W1" s="63"/>
      <c r="X1" s="63"/>
      <c r="Y1" s="63"/>
      <c r="Z1" s="63"/>
    </row>
    <row r="2" spans="2:26" s="137" customFormat="1" ht="27" customHeight="1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O2" s="222" t="s">
        <v>505</v>
      </c>
      <c r="P2" s="129" t="s">
        <v>506</v>
      </c>
      <c r="Q2" s="129"/>
      <c r="R2" s="129"/>
      <c r="S2" s="129"/>
      <c r="T2" s="129"/>
      <c r="U2" s="193" t="s">
        <v>507</v>
      </c>
      <c r="V2" s="129"/>
      <c r="W2" s="129"/>
      <c r="X2" s="129"/>
      <c r="Y2" s="129"/>
      <c r="Z2" s="129"/>
    </row>
    <row r="3" spans="2:26" ht="17.45" customHeight="1">
      <c r="B3" s="378" t="s">
        <v>508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2:26" ht="18" customHeight="1">
      <c r="B4" s="379" t="s">
        <v>509</v>
      </c>
      <c r="C4" s="380"/>
      <c r="D4" s="381"/>
      <c r="E4" s="382" t="s">
        <v>510</v>
      </c>
      <c r="F4" s="382"/>
      <c r="G4" s="382"/>
      <c r="H4" s="382"/>
      <c r="I4" s="382"/>
      <c r="J4" s="382"/>
      <c r="K4" s="383"/>
      <c r="L4" s="383"/>
      <c r="M4" s="382" t="s">
        <v>511</v>
      </c>
      <c r="N4" s="382"/>
      <c r="O4" s="382"/>
      <c r="P4" s="383"/>
      <c r="Q4" s="314"/>
      <c r="R4" s="384" t="s">
        <v>512</v>
      </c>
      <c r="S4" s="314"/>
      <c r="T4" s="314"/>
      <c r="U4" s="314"/>
      <c r="V4" s="314"/>
      <c r="W4" s="314"/>
      <c r="X4" s="314"/>
      <c r="Y4" s="314"/>
      <c r="Z4" s="314"/>
    </row>
    <row r="5" spans="2:26" ht="19.899999999999999" customHeight="1">
      <c r="B5" s="350" t="s">
        <v>513</v>
      </c>
      <c r="C5" s="351"/>
      <c r="D5" s="352"/>
      <c r="E5" s="359" t="s">
        <v>514</v>
      </c>
      <c r="F5" s="360"/>
      <c r="G5" s="361"/>
      <c r="H5" s="362"/>
      <c r="I5" s="363"/>
      <c r="J5" s="363"/>
      <c r="K5" s="364"/>
      <c r="L5" s="365"/>
      <c r="M5" s="366">
        <f>D23</f>
        <v>0</v>
      </c>
      <c r="N5" s="366"/>
      <c r="O5" s="366"/>
      <c r="P5" s="367"/>
      <c r="Q5" s="368"/>
      <c r="R5" s="369">
        <f>B25</f>
        <v>0</v>
      </c>
      <c r="S5" s="370"/>
      <c r="T5" s="370"/>
      <c r="U5" s="370"/>
      <c r="V5" s="370"/>
      <c r="W5" s="370"/>
      <c r="X5" s="370"/>
      <c r="Y5" s="370"/>
      <c r="Z5" s="371"/>
    </row>
    <row r="6" spans="2:26" ht="19.899999999999999" customHeight="1">
      <c r="B6" s="353"/>
      <c r="C6" s="354"/>
      <c r="D6" s="355"/>
      <c r="E6" s="359" t="s">
        <v>515</v>
      </c>
      <c r="F6" s="360"/>
      <c r="G6" s="361"/>
      <c r="H6" s="362"/>
      <c r="I6" s="363"/>
      <c r="J6" s="363"/>
      <c r="K6" s="364"/>
      <c r="L6" s="365"/>
      <c r="M6" s="366"/>
      <c r="N6" s="366"/>
      <c r="O6" s="366"/>
      <c r="P6" s="367"/>
      <c r="Q6" s="368"/>
      <c r="R6" s="372"/>
      <c r="S6" s="373"/>
      <c r="T6" s="373"/>
      <c r="U6" s="373"/>
      <c r="V6" s="373"/>
      <c r="W6" s="373"/>
      <c r="X6" s="373"/>
      <c r="Y6" s="373"/>
      <c r="Z6" s="374"/>
    </row>
    <row r="7" spans="2:26" ht="19.899999999999999" customHeight="1">
      <c r="B7" s="356"/>
      <c r="C7" s="357"/>
      <c r="D7" s="358"/>
      <c r="E7" s="359" t="s">
        <v>516</v>
      </c>
      <c r="F7" s="360"/>
      <c r="G7" s="361"/>
      <c r="H7" s="362"/>
      <c r="I7" s="363"/>
      <c r="J7" s="363"/>
      <c r="K7" s="364"/>
      <c r="L7" s="365"/>
      <c r="M7" s="366"/>
      <c r="N7" s="366"/>
      <c r="O7" s="366"/>
      <c r="P7" s="367"/>
      <c r="Q7" s="368"/>
      <c r="R7" s="375"/>
      <c r="S7" s="376"/>
      <c r="T7" s="376"/>
      <c r="U7" s="376"/>
      <c r="V7" s="376"/>
      <c r="W7" s="376"/>
      <c r="X7" s="376"/>
      <c r="Y7" s="376"/>
      <c r="Z7" s="377"/>
    </row>
    <row r="8" spans="2:26" ht="10.15" customHeight="1">
      <c r="B8" s="218"/>
      <c r="C8" s="219"/>
      <c r="D8" s="219"/>
      <c r="E8" s="24"/>
      <c r="F8" s="24"/>
      <c r="G8" s="24"/>
      <c r="H8" s="24"/>
      <c r="I8" s="24"/>
      <c r="J8" s="221"/>
      <c r="K8" s="221"/>
      <c r="L8" s="221"/>
      <c r="M8" s="221"/>
      <c r="N8" s="221"/>
      <c r="O8" s="221"/>
      <c r="P8" s="221"/>
      <c r="Q8" s="26"/>
      <c r="R8" s="26"/>
      <c r="S8" s="26"/>
      <c r="T8" s="26"/>
      <c r="U8" s="26"/>
      <c r="V8" s="27"/>
      <c r="W8" s="27"/>
      <c r="X8" s="27"/>
      <c r="Y8" s="27"/>
      <c r="Z8" s="27"/>
    </row>
    <row r="9" spans="2:26" ht="44.25" customHeight="1">
      <c r="B9" s="347" t="s">
        <v>517</v>
      </c>
      <c r="C9" s="348"/>
      <c r="D9" s="348"/>
      <c r="E9" s="348"/>
      <c r="F9" s="348"/>
      <c r="G9" s="349"/>
      <c r="H9" s="315" t="s">
        <v>518</v>
      </c>
      <c r="I9" s="326"/>
      <c r="J9" s="326"/>
      <c r="K9" s="326"/>
      <c r="L9" s="326"/>
      <c r="M9" s="326"/>
      <c r="N9" s="316"/>
      <c r="O9" s="315" t="s">
        <v>519</v>
      </c>
      <c r="P9" s="326"/>
      <c r="Q9" s="326"/>
      <c r="R9" s="326"/>
      <c r="S9" s="326"/>
      <c r="T9" s="316"/>
      <c r="U9" s="315" t="s">
        <v>520</v>
      </c>
      <c r="V9" s="326"/>
      <c r="W9" s="326"/>
      <c r="X9" s="326"/>
      <c r="Y9" s="326"/>
      <c r="Z9" s="316"/>
    </row>
    <row r="10" spans="2:26" ht="45" customHeight="1">
      <c r="B10" s="297"/>
      <c r="C10" s="298"/>
      <c r="D10" s="298"/>
      <c r="E10" s="298"/>
      <c r="F10" s="298"/>
      <c r="G10" s="299"/>
      <c r="H10" s="327" t="s">
        <v>521</v>
      </c>
      <c r="I10" s="328"/>
      <c r="J10" s="328"/>
      <c r="K10" s="328"/>
      <c r="L10" s="328"/>
      <c r="M10" s="328"/>
      <c r="N10" s="329"/>
      <c r="O10" s="291"/>
      <c r="P10" s="292"/>
      <c r="Q10" s="292"/>
      <c r="R10" s="292"/>
      <c r="S10" s="292"/>
      <c r="T10" s="292"/>
      <c r="U10" s="330"/>
      <c r="V10" s="331"/>
      <c r="W10" s="331"/>
      <c r="X10" s="331"/>
      <c r="Y10" s="331"/>
      <c r="Z10" s="332"/>
    </row>
    <row r="11" spans="2:26" ht="45" customHeight="1">
      <c r="B11" s="300"/>
      <c r="C11" s="301"/>
      <c r="D11" s="301"/>
      <c r="E11" s="301"/>
      <c r="F11" s="301"/>
      <c r="G11" s="302"/>
      <c r="H11" s="336" t="s">
        <v>522</v>
      </c>
      <c r="I11" s="337"/>
      <c r="J11" s="337"/>
      <c r="K11" s="337"/>
      <c r="L11" s="337"/>
      <c r="M11" s="337"/>
      <c r="N11" s="338"/>
      <c r="O11" s="294"/>
      <c r="P11" s="295"/>
      <c r="Q11" s="295"/>
      <c r="R11" s="295"/>
      <c r="S11" s="295"/>
      <c r="T11" s="295"/>
      <c r="U11" s="333"/>
      <c r="V11" s="334"/>
      <c r="W11" s="334"/>
      <c r="X11" s="334"/>
      <c r="Y11" s="334"/>
      <c r="Z11" s="335"/>
    </row>
    <row r="12" spans="2:26" ht="6.6" customHeight="1"/>
    <row r="13" spans="2:26" ht="16.5" customHeight="1">
      <c r="B13" s="339" t="s">
        <v>523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40"/>
      <c r="X13" s="340"/>
      <c r="Y13" s="340"/>
      <c r="Z13" s="340"/>
    </row>
    <row r="14" spans="2:26" ht="16.5" customHeight="1"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3"/>
      <c r="X14" s="223"/>
      <c r="Y14" s="223"/>
      <c r="Z14" s="223"/>
    </row>
    <row r="15" spans="2:26" ht="26.25" customHeight="1">
      <c r="B15" s="130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38"/>
      <c r="N15" s="38"/>
      <c r="O15" s="132" t="s">
        <v>524</v>
      </c>
      <c r="P15" s="194" t="s">
        <v>525</v>
      </c>
      <c r="Q15" s="131"/>
      <c r="R15" s="131"/>
      <c r="S15" s="131"/>
      <c r="T15" s="131"/>
      <c r="U15" s="131"/>
      <c r="V15" s="131"/>
      <c r="W15" s="216"/>
      <c r="X15" s="216"/>
      <c r="Y15" s="216"/>
      <c r="Z15" s="217"/>
    </row>
    <row r="16" spans="2:26" ht="24" customHeight="1">
      <c r="B16" s="66" t="s">
        <v>526</v>
      </c>
      <c r="C16" s="341" t="s">
        <v>527</v>
      </c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3"/>
      <c r="W16" s="344" t="s">
        <v>511</v>
      </c>
      <c r="X16" s="345"/>
      <c r="Y16" s="345"/>
      <c r="Z16" s="346"/>
    </row>
    <row r="17" spans="2:26" ht="24.6" customHeight="1">
      <c r="B17" s="67">
        <v>1</v>
      </c>
      <c r="C17" s="309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1"/>
      <c r="Q17" s="311"/>
      <c r="R17" s="311"/>
      <c r="S17" s="311"/>
      <c r="T17" s="311"/>
      <c r="U17" s="311"/>
      <c r="V17" s="312"/>
      <c r="W17" s="313"/>
      <c r="X17" s="314"/>
      <c r="Y17" s="314"/>
      <c r="Z17" s="314"/>
    </row>
    <row r="18" spans="2:26" ht="24.6" customHeight="1">
      <c r="B18" s="67">
        <v>2</v>
      </c>
      <c r="C18" s="309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1"/>
      <c r="Q18" s="311"/>
      <c r="R18" s="311"/>
      <c r="S18" s="311"/>
      <c r="T18" s="311"/>
      <c r="U18" s="311"/>
      <c r="V18" s="312"/>
      <c r="W18" s="313"/>
      <c r="X18" s="314"/>
      <c r="Y18" s="314"/>
      <c r="Z18" s="314"/>
    </row>
    <row r="19" spans="2:26" ht="24.6" customHeight="1">
      <c r="B19" s="67">
        <v>3</v>
      </c>
      <c r="C19" s="309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1"/>
      <c r="Q19" s="311"/>
      <c r="R19" s="311"/>
      <c r="S19" s="311"/>
      <c r="T19" s="311"/>
      <c r="U19" s="311"/>
      <c r="V19" s="312"/>
      <c r="W19" s="313"/>
      <c r="X19" s="314"/>
      <c r="Y19" s="314"/>
      <c r="Z19" s="314"/>
    </row>
    <row r="20" spans="2:26" ht="24.6" customHeight="1">
      <c r="B20" s="67">
        <v>4</v>
      </c>
      <c r="C20" s="309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1"/>
      <c r="Q20" s="311"/>
      <c r="R20" s="311"/>
      <c r="S20" s="311"/>
      <c r="T20" s="311"/>
      <c r="U20" s="311"/>
      <c r="V20" s="312"/>
      <c r="W20" s="313"/>
      <c r="X20" s="314"/>
      <c r="Y20" s="314"/>
      <c r="Z20" s="314"/>
    </row>
    <row r="21" spans="2:26" ht="24.6" customHeight="1">
      <c r="B21" s="67">
        <v>5</v>
      </c>
      <c r="C21" s="309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1"/>
      <c r="Q21" s="311"/>
      <c r="R21" s="311"/>
      <c r="S21" s="311"/>
      <c r="T21" s="311"/>
      <c r="U21" s="311"/>
      <c r="V21" s="312"/>
      <c r="W21" s="313"/>
      <c r="X21" s="314"/>
      <c r="Y21" s="314"/>
      <c r="Z21" s="314"/>
    </row>
    <row r="22" spans="2:26" ht="24.6" customHeight="1">
      <c r="B22" s="67">
        <v>6</v>
      </c>
      <c r="C22" s="309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1"/>
      <c r="Q22" s="311"/>
      <c r="R22" s="311"/>
      <c r="S22" s="311"/>
      <c r="T22" s="311"/>
      <c r="U22" s="311"/>
      <c r="V22" s="312"/>
      <c r="W22" s="313"/>
      <c r="X22" s="314"/>
      <c r="Y22" s="314"/>
      <c r="Z22" s="314"/>
    </row>
    <row r="23" spans="2:26" ht="32.450000000000003" customHeight="1">
      <c r="B23" s="315" t="s">
        <v>528</v>
      </c>
      <c r="C23" s="316"/>
      <c r="D23" s="317"/>
      <c r="E23" s="318"/>
      <c r="F23" s="318"/>
      <c r="G23" s="318"/>
      <c r="H23" s="319">
        <f>D23</f>
        <v>0</v>
      </c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20"/>
    </row>
    <row r="24" spans="2:26" ht="40.5" customHeight="1">
      <c r="B24" s="315" t="s">
        <v>512</v>
      </c>
      <c r="C24" s="321"/>
      <c r="D24" s="321"/>
      <c r="E24" s="321"/>
      <c r="F24" s="322"/>
      <c r="G24" s="323" t="s">
        <v>517</v>
      </c>
      <c r="H24" s="324"/>
      <c r="I24" s="324"/>
      <c r="J24" s="324"/>
      <c r="K24" s="325"/>
      <c r="L24" s="323" t="s">
        <v>518</v>
      </c>
      <c r="M24" s="324"/>
      <c r="N24" s="324"/>
      <c r="O24" s="324"/>
      <c r="P24" s="325"/>
      <c r="Q24" s="315" t="s">
        <v>519</v>
      </c>
      <c r="R24" s="321"/>
      <c r="S24" s="321"/>
      <c r="T24" s="321"/>
      <c r="U24" s="322"/>
      <c r="V24" s="315" t="s">
        <v>520</v>
      </c>
      <c r="W24" s="321"/>
      <c r="X24" s="321"/>
      <c r="Y24" s="321"/>
      <c r="Z24" s="322"/>
    </row>
    <row r="25" spans="2:26" ht="54.95" customHeight="1">
      <c r="B25" s="291"/>
      <c r="C25" s="292"/>
      <c r="D25" s="292"/>
      <c r="E25" s="292"/>
      <c r="F25" s="293"/>
      <c r="G25" s="297"/>
      <c r="H25" s="298"/>
      <c r="I25" s="298"/>
      <c r="J25" s="298"/>
      <c r="K25" s="299"/>
      <c r="L25" s="303" t="s">
        <v>521</v>
      </c>
      <c r="M25" s="304"/>
      <c r="N25" s="304"/>
      <c r="O25" s="304"/>
      <c r="P25" s="305"/>
      <c r="Q25" s="291"/>
      <c r="R25" s="292"/>
      <c r="S25" s="292"/>
      <c r="T25" s="292"/>
      <c r="U25" s="293"/>
      <c r="V25" s="291"/>
      <c r="W25" s="292"/>
      <c r="X25" s="292"/>
      <c r="Y25" s="292"/>
      <c r="Z25" s="293"/>
    </row>
    <row r="26" spans="2:26" ht="54.95" customHeight="1">
      <c r="B26" s="294"/>
      <c r="C26" s="295"/>
      <c r="D26" s="295"/>
      <c r="E26" s="295"/>
      <c r="F26" s="296"/>
      <c r="G26" s="300"/>
      <c r="H26" s="301"/>
      <c r="I26" s="301"/>
      <c r="J26" s="301"/>
      <c r="K26" s="302"/>
      <c r="L26" s="306" t="s">
        <v>522</v>
      </c>
      <c r="M26" s="307"/>
      <c r="N26" s="307"/>
      <c r="O26" s="307"/>
      <c r="P26" s="308"/>
      <c r="Q26" s="294"/>
      <c r="R26" s="295"/>
      <c r="S26" s="295"/>
      <c r="T26" s="295"/>
      <c r="U26" s="296"/>
      <c r="V26" s="294"/>
      <c r="W26" s="295"/>
      <c r="X26" s="295"/>
      <c r="Y26" s="295"/>
      <c r="Z26" s="296"/>
    </row>
    <row r="27" spans="2:26" ht="72.75" customHeight="1">
      <c r="B27" s="290" t="s">
        <v>529</v>
      </c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</row>
  </sheetData>
  <mergeCells count="53">
    <mergeCell ref="B3:Z3"/>
    <mergeCell ref="B4:D4"/>
    <mergeCell ref="E4:L4"/>
    <mergeCell ref="M4:Q4"/>
    <mergeCell ref="R4:Z4"/>
    <mergeCell ref="B5:D7"/>
    <mergeCell ref="E5:G5"/>
    <mergeCell ref="H5:L5"/>
    <mergeCell ref="M5:Q7"/>
    <mergeCell ref="R5:Z7"/>
    <mergeCell ref="E6:G6"/>
    <mergeCell ref="H6:L6"/>
    <mergeCell ref="E7:G7"/>
    <mergeCell ref="H7:L7"/>
    <mergeCell ref="C18:V18"/>
    <mergeCell ref="W18:Z18"/>
    <mergeCell ref="O9:T9"/>
    <mergeCell ref="U9:Z9"/>
    <mergeCell ref="B10:G11"/>
    <mergeCell ref="H10:N10"/>
    <mergeCell ref="O10:T11"/>
    <mergeCell ref="U10:Z11"/>
    <mergeCell ref="H11:N11"/>
    <mergeCell ref="B13:Z13"/>
    <mergeCell ref="C16:V16"/>
    <mergeCell ref="W16:Z16"/>
    <mergeCell ref="C17:V17"/>
    <mergeCell ref="W17:Z17"/>
    <mergeCell ref="B9:G9"/>
    <mergeCell ref="H9:N9"/>
    <mergeCell ref="C19:V19"/>
    <mergeCell ref="W19:Z19"/>
    <mergeCell ref="C20:V20"/>
    <mergeCell ref="W20:Z20"/>
    <mergeCell ref="C21:V21"/>
    <mergeCell ref="W21:Z21"/>
    <mergeCell ref="B24:F24"/>
    <mergeCell ref="G24:K24"/>
    <mergeCell ref="L24:P24"/>
    <mergeCell ref="Q24:U24"/>
    <mergeCell ref="V24:Z24"/>
    <mergeCell ref="C22:V22"/>
    <mergeCell ref="W22:Z22"/>
    <mergeCell ref="B23:C23"/>
    <mergeCell ref="D23:G23"/>
    <mergeCell ref="H23:Z23"/>
    <mergeCell ref="B27:Z27"/>
    <mergeCell ref="B25:F26"/>
    <mergeCell ref="G25:K26"/>
    <mergeCell ref="L25:P25"/>
    <mergeCell ref="Q25:U26"/>
    <mergeCell ref="V25:Z26"/>
    <mergeCell ref="L26:P26"/>
  </mergeCells>
  <phoneticPr fontId="2" type="noConversion"/>
  <pageMargins left="0.47244094488188981" right="0.15748031496062992" top="0.59055118110236227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741"/>
  <sheetViews>
    <sheetView view="pageBreakPreview" zoomScaleNormal="100" zoomScaleSheetLayoutView="100" workbookViewId="0">
      <selection activeCell="H10" sqref="H10:J10"/>
    </sheetView>
  </sheetViews>
  <sheetFormatPr defaultColWidth="8.875" defaultRowHeight="16.5"/>
  <cols>
    <col min="1" max="1" width="3.875" style="1" customWidth="1"/>
    <col min="2" max="2" width="6.625" style="1" customWidth="1"/>
    <col min="3" max="3" width="2.5" style="1" customWidth="1"/>
    <col min="4" max="4" width="8.5" style="1" customWidth="1"/>
    <col min="5" max="5" width="4.625" style="1" customWidth="1"/>
    <col min="6" max="6" width="9.625" style="1" customWidth="1"/>
    <col min="7" max="7" width="9.875" style="1" customWidth="1"/>
    <col min="8" max="8" width="11.375" style="1" customWidth="1"/>
    <col min="9" max="9" width="5" style="1" customWidth="1"/>
    <col min="10" max="10" width="6.125" style="1" customWidth="1"/>
    <col min="11" max="11" width="11.75" style="1" customWidth="1"/>
    <col min="12" max="12" width="9.375" style="1" customWidth="1"/>
    <col min="13" max="13" width="6" style="1" customWidth="1"/>
    <col min="14" max="16384" width="8.875" style="1"/>
  </cols>
  <sheetData>
    <row r="1" spans="1:13" s="72" customFormat="1" ht="5.45" customHeight="1">
      <c r="D1" s="72" t="s">
        <v>56</v>
      </c>
      <c r="H1" s="72" t="s">
        <v>57</v>
      </c>
      <c r="K1" s="76" t="s">
        <v>58</v>
      </c>
    </row>
    <row r="2" spans="1:13" ht="27" customHeight="1">
      <c r="A2" s="460" t="s">
        <v>456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</row>
    <row r="3" spans="1:13" ht="17.45" customHeight="1">
      <c r="A3" s="378" t="s">
        <v>59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</row>
    <row r="4" spans="1:13" ht="19.899999999999999" customHeight="1">
      <c r="A4" s="440" t="s">
        <v>60</v>
      </c>
      <c r="B4" s="554"/>
      <c r="C4" s="441"/>
      <c r="D4" s="440" t="s">
        <v>61</v>
      </c>
      <c r="E4" s="534"/>
      <c r="F4" s="534"/>
      <c r="G4" s="381"/>
      <c r="H4" s="440" t="s">
        <v>62</v>
      </c>
      <c r="I4" s="450"/>
      <c r="J4" s="560" t="s">
        <v>63</v>
      </c>
      <c r="K4" s="311"/>
      <c r="L4" s="311"/>
      <c r="M4" s="312"/>
    </row>
    <row r="5" spans="1:13" ht="19.899999999999999" customHeight="1">
      <c r="A5" s="350" t="s">
        <v>64</v>
      </c>
      <c r="B5" s="351"/>
      <c r="C5" s="555"/>
      <c r="D5" s="359" t="s">
        <v>65</v>
      </c>
      <c r="E5" s="361"/>
      <c r="F5" s="558"/>
      <c r="G5" s="559"/>
      <c r="H5" s="471">
        <f>J18</f>
        <v>0</v>
      </c>
      <c r="I5" s="472"/>
      <c r="J5" s="561" t="str">
        <f>G14</f>
        <v>辦理          訓練講師交通住宿費</v>
      </c>
      <c r="K5" s="370"/>
      <c r="L5" s="370"/>
      <c r="M5" s="371"/>
    </row>
    <row r="6" spans="1:13" ht="19.899999999999999" customHeight="1">
      <c r="A6" s="353"/>
      <c r="B6" s="354"/>
      <c r="C6" s="556"/>
      <c r="D6" s="359" t="s">
        <v>66</v>
      </c>
      <c r="E6" s="361"/>
      <c r="F6" s="558"/>
      <c r="G6" s="559"/>
      <c r="H6" s="473"/>
      <c r="I6" s="474"/>
      <c r="J6" s="372"/>
      <c r="K6" s="373"/>
      <c r="L6" s="373"/>
      <c r="M6" s="374"/>
    </row>
    <row r="7" spans="1:13" ht="19.899999999999999" customHeight="1">
      <c r="A7" s="356"/>
      <c r="B7" s="357"/>
      <c r="C7" s="557"/>
      <c r="D7" s="359" t="s">
        <v>67</v>
      </c>
      <c r="E7" s="361"/>
      <c r="F7" s="558"/>
      <c r="G7" s="559"/>
      <c r="H7" s="475"/>
      <c r="I7" s="476"/>
      <c r="J7" s="375"/>
      <c r="K7" s="376"/>
      <c r="L7" s="376"/>
      <c r="M7" s="377"/>
    </row>
    <row r="8" spans="1:13" ht="8.4499999999999993" customHeight="1">
      <c r="A8" s="6"/>
      <c r="B8" s="7"/>
      <c r="C8" s="7"/>
      <c r="D8" s="24"/>
      <c r="E8" s="24"/>
      <c r="F8" s="24"/>
      <c r="G8" s="24"/>
      <c r="H8" s="25"/>
      <c r="I8" s="25"/>
      <c r="J8" s="32"/>
      <c r="K8" s="32"/>
      <c r="L8" s="29"/>
    </row>
    <row r="9" spans="1:13" ht="19.149999999999999" customHeight="1">
      <c r="A9" s="315" t="s">
        <v>279</v>
      </c>
      <c r="B9" s="321"/>
      <c r="C9" s="321"/>
      <c r="D9" s="321"/>
      <c r="E9" s="505" t="s">
        <v>280</v>
      </c>
      <c r="F9" s="505"/>
      <c r="G9" s="505"/>
      <c r="H9" s="505" t="s">
        <v>69</v>
      </c>
      <c r="I9" s="505"/>
      <c r="J9" s="505"/>
      <c r="K9" s="505" t="s">
        <v>70</v>
      </c>
      <c r="L9" s="505"/>
      <c r="M9" s="505"/>
    </row>
    <row r="10" spans="1:13" ht="35.25" customHeight="1">
      <c r="A10" s="522"/>
      <c r="B10" s="487"/>
      <c r="C10" s="487"/>
      <c r="D10" s="487"/>
      <c r="E10" s="522"/>
      <c r="F10" s="487"/>
      <c r="G10" s="488"/>
      <c r="H10" s="522"/>
      <c r="I10" s="487"/>
      <c r="J10" s="488"/>
      <c r="K10" s="489"/>
      <c r="L10" s="591"/>
      <c r="M10" s="490"/>
    </row>
    <row r="11" spans="1:13" ht="30" customHeight="1">
      <c r="A11" s="501"/>
      <c r="B11" s="502"/>
      <c r="C11" s="502"/>
      <c r="D11" s="502"/>
      <c r="E11" s="501"/>
      <c r="F11" s="502"/>
      <c r="G11" s="511"/>
      <c r="H11" s="501"/>
      <c r="I11" s="502"/>
      <c r="J11" s="511"/>
      <c r="K11" s="493"/>
      <c r="L11" s="592"/>
      <c r="M11" s="494"/>
    </row>
    <row r="12" spans="1:13" ht="6.6" customHeight="1"/>
    <row r="13" spans="1:13" ht="87.6" customHeight="1">
      <c r="A13" s="448" t="s">
        <v>71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9"/>
    </row>
    <row r="14" spans="1:13" s="154" customFormat="1" ht="27.75" customHeight="1">
      <c r="A14" s="582" t="s">
        <v>441</v>
      </c>
      <c r="B14" s="525"/>
      <c r="C14" s="525"/>
      <c r="D14" s="525"/>
      <c r="E14" s="525"/>
      <c r="F14" s="525"/>
      <c r="G14" s="1028" t="s">
        <v>448</v>
      </c>
      <c r="H14" s="1028"/>
      <c r="I14" s="1028"/>
      <c r="J14" s="1028"/>
      <c r="K14" s="1028"/>
      <c r="L14" s="1029" t="s">
        <v>444</v>
      </c>
      <c r="M14" s="1030"/>
    </row>
    <row r="15" spans="1:13" s="42" customFormat="1" ht="30.6" customHeight="1">
      <c r="A15" s="469" t="s">
        <v>272</v>
      </c>
      <c r="B15" s="1031"/>
      <c r="C15" s="1032"/>
      <c r="D15" s="454" t="s">
        <v>273</v>
      </c>
      <c r="E15" s="610"/>
      <c r="F15" s="92" t="s">
        <v>376</v>
      </c>
      <c r="G15" s="40" t="s">
        <v>3</v>
      </c>
      <c r="H15" s="153" t="s">
        <v>375</v>
      </c>
      <c r="I15" s="1026" t="s">
        <v>274</v>
      </c>
      <c r="J15" s="1027"/>
      <c r="K15" s="153" t="s">
        <v>275</v>
      </c>
      <c r="L15" s="1026" t="s">
        <v>276</v>
      </c>
      <c r="M15" s="1027"/>
    </row>
    <row r="16" spans="1:13" s="42" customFormat="1" ht="25.9" customHeight="1">
      <c r="A16" s="315" t="s">
        <v>232</v>
      </c>
      <c r="B16" s="534"/>
      <c r="C16" s="534"/>
      <c r="D16" s="534"/>
      <c r="E16" s="534"/>
      <c r="F16" s="534"/>
      <c r="G16" s="534"/>
      <c r="H16" s="534"/>
      <c r="I16" s="381"/>
      <c r="J16" s="535">
        <f>SUM(K17,K19,K21,K23,K27)</f>
        <v>0</v>
      </c>
      <c r="K16" s="536"/>
      <c r="L16" s="454"/>
      <c r="M16" s="864"/>
    </row>
    <row r="17" spans="1:13" s="42" customFormat="1" ht="33" customHeight="1">
      <c r="A17" s="379"/>
      <c r="B17" s="534"/>
      <c r="C17" s="381"/>
      <c r="D17" s="454"/>
      <c r="E17" s="609"/>
      <c r="F17" s="92"/>
      <c r="G17" s="40"/>
      <c r="H17" s="61"/>
      <c r="I17" s="1024"/>
      <c r="J17" s="1025"/>
      <c r="K17" s="124">
        <f>SUM(H17:J17)</f>
        <v>0</v>
      </c>
      <c r="L17" s="454"/>
      <c r="M17" s="864"/>
    </row>
    <row r="18" spans="1:13" s="42" customFormat="1" ht="33" customHeight="1" thickBot="1">
      <c r="A18" s="1018" t="s">
        <v>277</v>
      </c>
      <c r="B18" s="1019"/>
      <c r="C18" s="1020"/>
      <c r="D18" s="579"/>
      <c r="E18" s="580"/>
      <c r="F18" s="581"/>
      <c r="G18" s="125" t="s">
        <v>278</v>
      </c>
      <c r="H18" s="1021"/>
      <c r="I18" s="1022"/>
      <c r="J18" s="1022"/>
      <c r="K18" s="1022"/>
      <c r="L18" s="1022"/>
      <c r="M18" s="1023"/>
    </row>
    <row r="19" spans="1:13" s="42" customFormat="1" ht="33" customHeight="1" thickTop="1">
      <c r="A19" s="379"/>
      <c r="B19" s="534"/>
      <c r="C19" s="381"/>
      <c r="D19" s="454"/>
      <c r="E19" s="609"/>
      <c r="F19" s="92"/>
      <c r="G19" s="40"/>
      <c r="H19" s="61"/>
      <c r="I19" s="1024"/>
      <c r="J19" s="1025"/>
      <c r="K19" s="124">
        <f>SUM(H19:J19)</f>
        <v>0</v>
      </c>
      <c r="L19" s="454"/>
      <c r="M19" s="864"/>
    </row>
    <row r="20" spans="1:13" s="42" customFormat="1" ht="33" customHeight="1" thickBot="1">
      <c r="A20" s="1018" t="s">
        <v>277</v>
      </c>
      <c r="B20" s="1019"/>
      <c r="C20" s="1020"/>
      <c r="D20" s="579"/>
      <c r="E20" s="580"/>
      <c r="F20" s="581"/>
      <c r="G20" s="125" t="s">
        <v>278</v>
      </c>
      <c r="H20" s="1021"/>
      <c r="I20" s="1022"/>
      <c r="J20" s="1022"/>
      <c r="K20" s="1022"/>
      <c r="L20" s="1022"/>
      <c r="M20" s="1023"/>
    </row>
    <row r="21" spans="1:13" s="42" customFormat="1" ht="33" customHeight="1" thickTop="1">
      <c r="A21" s="379"/>
      <c r="B21" s="534"/>
      <c r="C21" s="381"/>
      <c r="D21" s="454"/>
      <c r="E21" s="609"/>
      <c r="F21" s="92"/>
      <c r="G21" s="40"/>
      <c r="H21" s="61"/>
      <c r="I21" s="1024"/>
      <c r="J21" s="1025"/>
      <c r="K21" s="124">
        <f>SUM(H21:J21)</f>
        <v>0</v>
      </c>
      <c r="L21" s="454"/>
      <c r="M21" s="864"/>
    </row>
    <row r="22" spans="1:13" s="42" customFormat="1" ht="33" customHeight="1" thickBot="1">
      <c r="A22" s="1018" t="s">
        <v>277</v>
      </c>
      <c r="B22" s="1019"/>
      <c r="C22" s="1020"/>
      <c r="D22" s="579"/>
      <c r="E22" s="580"/>
      <c r="F22" s="581"/>
      <c r="G22" s="125" t="s">
        <v>278</v>
      </c>
      <c r="H22" s="1021"/>
      <c r="I22" s="1022"/>
      <c r="J22" s="1022"/>
      <c r="K22" s="1022"/>
      <c r="L22" s="1022"/>
      <c r="M22" s="1023"/>
    </row>
    <row r="23" spans="1:13" s="42" customFormat="1" ht="33" customHeight="1" thickTop="1">
      <c r="A23" s="379"/>
      <c r="B23" s="534"/>
      <c r="C23" s="381"/>
      <c r="D23" s="454"/>
      <c r="E23" s="609"/>
      <c r="F23" s="92"/>
      <c r="G23" s="40"/>
      <c r="H23" s="61"/>
      <c r="I23" s="1024"/>
      <c r="J23" s="1025"/>
      <c r="K23" s="124">
        <f>SUM(H23:J23)</f>
        <v>0</v>
      </c>
      <c r="L23" s="454"/>
      <c r="M23" s="864"/>
    </row>
    <row r="24" spans="1:13" s="42" customFormat="1" ht="33" customHeight="1" thickBot="1">
      <c r="A24" s="1018" t="s">
        <v>277</v>
      </c>
      <c r="B24" s="1019"/>
      <c r="C24" s="1020"/>
      <c r="D24" s="579"/>
      <c r="E24" s="580"/>
      <c r="F24" s="581"/>
      <c r="G24" s="125" t="s">
        <v>278</v>
      </c>
      <c r="H24" s="1021"/>
      <c r="I24" s="1022"/>
      <c r="J24" s="1022"/>
      <c r="K24" s="1022"/>
      <c r="L24" s="1022"/>
      <c r="M24" s="1023"/>
    </row>
    <row r="25" spans="1:13" s="42" customFormat="1" ht="33" customHeight="1" thickTop="1">
      <c r="A25" s="379"/>
      <c r="B25" s="534"/>
      <c r="C25" s="381"/>
      <c r="D25" s="454"/>
      <c r="E25" s="609"/>
      <c r="F25" s="92"/>
      <c r="G25" s="40"/>
      <c r="H25" s="61"/>
      <c r="I25" s="1024"/>
      <c r="J25" s="1025"/>
      <c r="K25" s="124">
        <f>SUM(H25:J25)</f>
        <v>0</v>
      </c>
      <c r="L25" s="454"/>
      <c r="M25" s="864"/>
    </row>
    <row r="26" spans="1:13" s="42" customFormat="1" ht="33" customHeight="1" thickBot="1">
      <c r="A26" s="1018" t="s">
        <v>277</v>
      </c>
      <c r="B26" s="1019"/>
      <c r="C26" s="1020"/>
      <c r="D26" s="579"/>
      <c r="E26" s="580"/>
      <c r="F26" s="581"/>
      <c r="G26" s="125" t="s">
        <v>278</v>
      </c>
      <c r="H26" s="1021"/>
      <c r="I26" s="1022"/>
      <c r="J26" s="1022"/>
      <c r="K26" s="1022"/>
      <c r="L26" s="1022"/>
      <c r="M26" s="1023"/>
    </row>
    <row r="27" spans="1:13" s="42" customFormat="1" ht="33" customHeight="1" thickTop="1">
      <c r="A27" s="379"/>
      <c r="B27" s="534"/>
      <c r="C27" s="381"/>
      <c r="D27" s="454"/>
      <c r="E27" s="609"/>
      <c r="F27" s="92"/>
      <c r="G27" s="40"/>
      <c r="H27" s="61"/>
      <c r="I27" s="1024"/>
      <c r="J27" s="1025"/>
      <c r="K27" s="124">
        <f>SUM(H27:J27)</f>
        <v>0</v>
      </c>
      <c r="L27" s="454"/>
      <c r="M27" s="864"/>
    </row>
    <row r="28" spans="1:13" s="42" customFormat="1" ht="33" customHeight="1" thickBot="1">
      <c r="A28" s="1018" t="s">
        <v>277</v>
      </c>
      <c r="B28" s="1019"/>
      <c r="C28" s="1020"/>
      <c r="D28" s="579"/>
      <c r="E28" s="580"/>
      <c r="F28" s="581"/>
      <c r="G28" s="125" t="s">
        <v>278</v>
      </c>
      <c r="H28" s="1021"/>
      <c r="I28" s="1022"/>
      <c r="J28" s="1022"/>
      <c r="K28" s="1022"/>
      <c r="L28" s="1022"/>
      <c r="M28" s="1023"/>
    </row>
    <row r="29" spans="1:13" s="42" customFormat="1" ht="17.25" thickTop="1"/>
    <row r="30" spans="1:13" s="42" customFormat="1"/>
    <row r="31" spans="1:13" s="42" customFormat="1"/>
    <row r="32" spans="1:13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  <row r="375" s="42" customFormat="1"/>
    <row r="376" s="42" customFormat="1"/>
    <row r="377" s="42" customFormat="1"/>
    <row r="378" s="42" customFormat="1"/>
    <row r="379" s="42" customFormat="1"/>
    <row r="380" s="42" customFormat="1"/>
    <row r="381" s="42" customFormat="1"/>
    <row r="382" s="42" customFormat="1"/>
    <row r="383" s="42" customFormat="1"/>
    <row r="384" s="42" customFormat="1"/>
    <row r="385" s="42" customFormat="1"/>
    <row r="386" s="42" customFormat="1"/>
    <row r="387" s="42" customFormat="1"/>
    <row r="388" s="42" customFormat="1"/>
    <row r="389" s="42" customFormat="1"/>
    <row r="390" s="42" customFormat="1"/>
    <row r="391" s="42" customFormat="1"/>
    <row r="392" s="42" customFormat="1"/>
    <row r="393" s="42" customFormat="1"/>
    <row r="394" s="42" customFormat="1"/>
    <row r="395" s="42" customFormat="1"/>
    <row r="396" s="42" customFormat="1"/>
    <row r="397" s="42" customFormat="1"/>
    <row r="398" s="42" customFormat="1"/>
    <row r="399" s="42" customFormat="1"/>
    <row r="400" s="42" customFormat="1"/>
    <row r="401" s="42" customFormat="1"/>
    <row r="402" s="42" customFormat="1"/>
    <row r="403" s="42" customFormat="1"/>
    <row r="404" s="42" customFormat="1"/>
    <row r="405" s="42" customFormat="1"/>
    <row r="406" s="42" customFormat="1"/>
    <row r="407" s="42" customFormat="1"/>
    <row r="408" s="42" customFormat="1"/>
    <row r="409" s="42" customFormat="1"/>
    <row r="410" s="42" customFormat="1"/>
    <row r="411" s="42" customFormat="1"/>
    <row r="412" s="42" customFormat="1"/>
    <row r="413" s="42" customFormat="1"/>
    <row r="414" s="42" customFormat="1"/>
    <row r="415" s="42" customFormat="1"/>
    <row r="416" s="42" customFormat="1"/>
    <row r="417" s="42" customFormat="1"/>
    <row r="418" s="42" customFormat="1"/>
    <row r="419" s="42" customFormat="1"/>
    <row r="420" s="42" customFormat="1"/>
    <row r="421" s="42" customFormat="1"/>
    <row r="422" s="42" customFormat="1"/>
    <row r="423" s="42" customFormat="1"/>
    <row r="424" s="42" customFormat="1"/>
    <row r="425" s="42" customFormat="1"/>
    <row r="426" s="42" customFormat="1"/>
    <row r="427" s="42" customFormat="1"/>
    <row r="428" s="42" customFormat="1"/>
    <row r="429" s="42" customFormat="1"/>
    <row r="430" s="42" customFormat="1"/>
    <row r="431" s="42" customFormat="1"/>
    <row r="432" s="42" customFormat="1"/>
    <row r="433" s="42" customFormat="1"/>
    <row r="434" s="42" customFormat="1"/>
    <row r="435" s="42" customFormat="1"/>
    <row r="436" s="42" customFormat="1"/>
    <row r="437" s="42" customFormat="1"/>
    <row r="438" s="42" customFormat="1"/>
    <row r="439" s="42" customFormat="1"/>
    <row r="440" s="42" customFormat="1"/>
    <row r="441" s="42" customFormat="1"/>
    <row r="442" s="42" customFormat="1"/>
    <row r="443" s="42" customFormat="1"/>
    <row r="444" s="42" customFormat="1"/>
    <row r="445" s="42" customFormat="1"/>
    <row r="446" s="42" customFormat="1"/>
    <row r="447" s="42" customFormat="1"/>
    <row r="448" s="42" customFormat="1"/>
    <row r="449" s="42" customFormat="1"/>
    <row r="450" s="42" customFormat="1"/>
    <row r="451" s="42" customFormat="1"/>
    <row r="452" s="42" customFormat="1"/>
    <row r="453" s="42" customFormat="1"/>
    <row r="454" s="42" customFormat="1"/>
    <row r="455" s="42" customFormat="1"/>
    <row r="456" s="42" customFormat="1"/>
    <row r="457" s="42" customFormat="1"/>
    <row r="458" s="42" customFormat="1"/>
    <row r="459" s="42" customFormat="1"/>
    <row r="460" s="42" customFormat="1"/>
    <row r="461" s="42" customFormat="1"/>
    <row r="462" s="42" customFormat="1"/>
    <row r="463" s="42" customFormat="1"/>
    <row r="464" s="42" customFormat="1"/>
    <row r="465" s="42" customFormat="1"/>
    <row r="466" s="42" customFormat="1"/>
    <row r="467" s="42" customFormat="1"/>
    <row r="468" s="42" customFormat="1"/>
    <row r="469" s="42" customFormat="1"/>
    <row r="470" s="42" customFormat="1"/>
    <row r="471" s="42" customFormat="1"/>
    <row r="472" s="42" customFormat="1"/>
    <row r="473" s="42" customFormat="1"/>
    <row r="474" s="42" customFormat="1"/>
    <row r="475" s="42" customFormat="1"/>
    <row r="476" s="42" customFormat="1"/>
    <row r="477" s="42" customFormat="1"/>
    <row r="478" s="42" customFormat="1"/>
    <row r="479" s="42" customFormat="1"/>
    <row r="480" s="42" customFormat="1"/>
    <row r="481" s="42" customFormat="1"/>
    <row r="482" s="42" customFormat="1"/>
    <row r="483" s="42" customFormat="1"/>
    <row r="484" s="42" customFormat="1"/>
    <row r="485" s="42" customFormat="1"/>
    <row r="486" s="42" customFormat="1"/>
    <row r="487" s="42" customFormat="1"/>
    <row r="488" s="42" customFormat="1"/>
    <row r="489" s="42" customFormat="1"/>
    <row r="490" s="42" customFormat="1"/>
    <row r="491" s="42" customFormat="1"/>
    <row r="492" s="42" customFormat="1"/>
    <row r="493" s="42" customFormat="1"/>
    <row r="494" s="42" customFormat="1"/>
    <row r="495" s="42" customFormat="1"/>
    <row r="496" s="42" customFormat="1"/>
    <row r="497" s="42" customFormat="1"/>
    <row r="498" s="42" customFormat="1"/>
    <row r="499" s="42" customFormat="1"/>
    <row r="500" s="42" customFormat="1"/>
    <row r="501" s="42" customFormat="1"/>
    <row r="502" s="42" customFormat="1"/>
    <row r="503" s="42" customFormat="1"/>
    <row r="504" s="42" customFormat="1"/>
    <row r="505" s="42" customFormat="1"/>
    <row r="506" s="42" customFormat="1"/>
    <row r="507" s="42" customFormat="1"/>
    <row r="508" s="42" customFormat="1"/>
    <row r="509" s="42" customFormat="1"/>
    <row r="510" s="42" customFormat="1"/>
    <row r="511" s="42" customFormat="1"/>
    <row r="512" s="42" customFormat="1"/>
    <row r="513" s="42" customFormat="1"/>
    <row r="514" s="42" customFormat="1"/>
    <row r="515" s="42" customFormat="1"/>
    <row r="516" s="42" customFormat="1"/>
    <row r="517" s="42" customFormat="1"/>
    <row r="518" s="42" customFormat="1"/>
    <row r="519" s="42" customFormat="1"/>
    <row r="520" s="42" customFormat="1"/>
    <row r="521" s="42" customFormat="1"/>
    <row r="522" s="42" customFormat="1"/>
    <row r="523" s="42" customFormat="1"/>
    <row r="524" s="42" customFormat="1"/>
    <row r="525" s="42" customFormat="1"/>
    <row r="526" s="42" customFormat="1"/>
    <row r="527" s="42" customFormat="1"/>
    <row r="528" s="42" customFormat="1"/>
    <row r="529" s="42" customFormat="1"/>
    <row r="530" s="42" customFormat="1"/>
    <row r="531" s="42" customFormat="1"/>
    <row r="532" s="42" customFormat="1"/>
    <row r="533" s="42" customFormat="1"/>
    <row r="534" s="42" customFormat="1"/>
    <row r="535" s="42" customFormat="1"/>
    <row r="536" s="42" customFormat="1"/>
    <row r="537" s="42" customFormat="1"/>
    <row r="538" s="42" customFormat="1"/>
    <row r="539" s="42" customFormat="1"/>
    <row r="540" s="42" customFormat="1"/>
    <row r="541" s="42" customFormat="1"/>
    <row r="542" s="42" customFormat="1"/>
    <row r="543" s="42" customFormat="1"/>
    <row r="544" s="42" customFormat="1"/>
    <row r="545" s="42" customFormat="1"/>
    <row r="546" s="42" customFormat="1"/>
    <row r="547" s="42" customFormat="1"/>
    <row r="548" s="42" customFormat="1"/>
    <row r="549" s="42" customFormat="1"/>
    <row r="550" s="42" customFormat="1"/>
    <row r="551" s="42" customFormat="1"/>
    <row r="552" s="42" customFormat="1"/>
    <row r="553" s="42" customFormat="1"/>
    <row r="554" s="42" customFormat="1"/>
    <row r="555" s="42" customFormat="1"/>
    <row r="556" s="42" customFormat="1"/>
    <row r="557" s="42" customFormat="1"/>
    <row r="558" s="42" customFormat="1"/>
    <row r="559" s="42" customFormat="1"/>
    <row r="560" s="42" customFormat="1"/>
    <row r="561" s="42" customFormat="1"/>
    <row r="562" s="42" customFormat="1"/>
    <row r="563" s="42" customFormat="1"/>
    <row r="564" s="42" customFormat="1"/>
    <row r="565" s="42" customFormat="1"/>
    <row r="566" s="42" customFormat="1"/>
    <row r="567" s="42" customFormat="1"/>
    <row r="568" s="42" customFormat="1"/>
    <row r="569" s="42" customFormat="1"/>
    <row r="570" s="42" customFormat="1"/>
    <row r="571" s="42" customFormat="1"/>
    <row r="572" s="42" customFormat="1"/>
    <row r="573" s="42" customFormat="1"/>
    <row r="574" s="42" customFormat="1"/>
    <row r="575" s="42" customFormat="1"/>
    <row r="576" s="42" customFormat="1"/>
    <row r="577" s="42" customFormat="1"/>
    <row r="578" s="42" customFormat="1"/>
    <row r="579" s="42" customFormat="1"/>
    <row r="580" s="42" customFormat="1"/>
    <row r="581" s="42" customFormat="1"/>
    <row r="582" s="42" customFormat="1"/>
    <row r="583" s="42" customFormat="1"/>
    <row r="584" s="42" customFormat="1"/>
    <row r="585" s="42" customFormat="1"/>
    <row r="586" s="42" customFormat="1"/>
    <row r="587" s="42" customFormat="1"/>
    <row r="588" s="42" customFormat="1"/>
    <row r="589" s="42" customFormat="1"/>
    <row r="590" s="42" customFormat="1"/>
    <row r="591" s="42" customFormat="1"/>
    <row r="592" s="42" customFormat="1"/>
    <row r="593" s="42" customFormat="1"/>
    <row r="594" s="42" customFormat="1"/>
    <row r="595" s="42" customFormat="1"/>
    <row r="596" s="42" customFormat="1"/>
    <row r="597" s="42" customFormat="1"/>
    <row r="598" s="42" customFormat="1"/>
    <row r="599" s="42" customFormat="1"/>
    <row r="600" s="42" customFormat="1"/>
    <row r="601" s="42" customFormat="1"/>
    <row r="602" s="42" customFormat="1"/>
    <row r="603" s="42" customFormat="1"/>
    <row r="604" s="42" customFormat="1"/>
    <row r="605" s="42" customFormat="1"/>
    <row r="606" s="42" customFormat="1"/>
    <row r="607" s="42" customFormat="1"/>
    <row r="608" s="42" customFormat="1"/>
    <row r="609" s="42" customFormat="1"/>
    <row r="610" s="42" customFormat="1"/>
    <row r="611" s="42" customFormat="1"/>
    <row r="612" s="42" customFormat="1"/>
    <row r="613" s="42" customFormat="1"/>
    <row r="614" s="42" customFormat="1"/>
    <row r="615" s="42" customFormat="1"/>
    <row r="616" s="42" customFormat="1"/>
    <row r="617" s="42" customFormat="1"/>
    <row r="618" s="42" customFormat="1"/>
    <row r="619" s="42" customFormat="1"/>
    <row r="620" s="42" customFormat="1"/>
    <row r="621" s="42" customFormat="1"/>
    <row r="622" s="42" customFormat="1"/>
    <row r="623" s="42" customFormat="1"/>
    <row r="624" s="42" customFormat="1"/>
    <row r="625" s="42" customFormat="1"/>
    <row r="626" s="42" customFormat="1"/>
    <row r="627" s="42" customFormat="1"/>
    <row r="628" s="42" customFormat="1"/>
    <row r="629" s="42" customFormat="1"/>
    <row r="630" s="42" customFormat="1"/>
    <row r="631" s="42" customFormat="1"/>
    <row r="632" s="42" customFormat="1"/>
    <row r="633" s="42" customFormat="1"/>
    <row r="634" s="42" customFormat="1"/>
    <row r="635" s="42" customFormat="1"/>
    <row r="636" s="42" customFormat="1"/>
    <row r="637" s="42" customFormat="1"/>
    <row r="638" s="42" customFormat="1"/>
    <row r="639" s="42" customFormat="1"/>
    <row r="640" s="42" customFormat="1"/>
    <row r="641" s="42" customFormat="1"/>
    <row r="642" s="42" customFormat="1"/>
    <row r="643" s="42" customFormat="1"/>
    <row r="644" s="42" customFormat="1"/>
    <row r="645" s="42" customFormat="1"/>
    <row r="646" s="42" customFormat="1"/>
    <row r="647" s="42" customFormat="1"/>
    <row r="648" s="42" customFormat="1"/>
    <row r="649" s="42" customFormat="1"/>
    <row r="650" s="42" customFormat="1"/>
    <row r="651" s="42" customFormat="1"/>
    <row r="652" s="42" customFormat="1"/>
    <row r="653" s="42" customFormat="1"/>
    <row r="654" s="42" customFormat="1"/>
    <row r="655" s="42" customFormat="1"/>
    <row r="656" s="42" customFormat="1"/>
    <row r="657" s="42" customFormat="1"/>
    <row r="658" s="42" customFormat="1"/>
    <row r="659" s="42" customFormat="1"/>
    <row r="660" s="42" customFormat="1"/>
    <row r="661" s="42" customFormat="1"/>
    <row r="662" s="42" customFormat="1"/>
    <row r="663" s="42" customFormat="1"/>
    <row r="664" s="42" customFormat="1"/>
    <row r="665" s="42" customFormat="1"/>
    <row r="666" s="42" customFormat="1"/>
    <row r="667" s="42" customFormat="1"/>
    <row r="668" s="42" customFormat="1"/>
    <row r="669" s="42" customFormat="1"/>
    <row r="670" s="42" customFormat="1"/>
    <row r="671" s="42" customFormat="1"/>
    <row r="672" s="42" customFormat="1"/>
    <row r="673" s="42" customFormat="1"/>
    <row r="674" s="42" customFormat="1"/>
    <row r="675" s="42" customFormat="1"/>
    <row r="676" s="42" customFormat="1"/>
    <row r="677" s="42" customFormat="1"/>
    <row r="678" s="42" customFormat="1"/>
    <row r="679" s="42" customFormat="1"/>
    <row r="680" s="42" customFormat="1"/>
    <row r="681" s="42" customFormat="1"/>
    <row r="682" s="42" customFormat="1"/>
    <row r="683" s="42" customFormat="1"/>
    <row r="684" s="42" customFormat="1"/>
    <row r="685" s="42" customFormat="1"/>
    <row r="686" s="42" customFormat="1"/>
    <row r="687" s="42" customFormat="1"/>
    <row r="688" s="42" customFormat="1"/>
    <row r="689" s="42" customFormat="1"/>
    <row r="690" s="42" customFormat="1"/>
    <row r="691" s="42" customFormat="1"/>
    <row r="692" s="42" customFormat="1"/>
    <row r="693" s="42" customFormat="1"/>
    <row r="694" s="42" customFormat="1"/>
    <row r="695" s="42" customFormat="1"/>
    <row r="696" s="42" customFormat="1"/>
    <row r="697" s="42" customFormat="1"/>
    <row r="698" s="42" customFormat="1"/>
    <row r="699" s="42" customFormat="1"/>
    <row r="700" s="42" customFormat="1"/>
    <row r="701" s="42" customFormat="1"/>
    <row r="702" s="42" customFormat="1"/>
    <row r="703" s="42" customFormat="1"/>
    <row r="704" s="42" customFormat="1"/>
    <row r="705" s="42" customFormat="1"/>
    <row r="706" s="42" customFormat="1"/>
    <row r="707" s="42" customFormat="1"/>
    <row r="708" s="42" customFormat="1"/>
    <row r="709" s="42" customFormat="1"/>
    <row r="710" s="42" customFormat="1"/>
    <row r="711" s="42" customFormat="1"/>
    <row r="712" s="42" customFormat="1"/>
    <row r="713" s="42" customFormat="1"/>
    <row r="714" s="42" customFormat="1"/>
    <row r="715" s="42" customFormat="1"/>
    <row r="716" s="42" customFormat="1"/>
    <row r="717" s="42" customFormat="1"/>
    <row r="718" s="42" customFormat="1"/>
    <row r="719" s="42" customFormat="1"/>
    <row r="720" s="42" customFormat="1"/>
    <row r="721" s="42" customFormat="1"/>
    <row r="722" s="42" customFormat="1"/>
    <row r="723" s="42" customFormat="1"/>
    <row r="724" s="42" customFormat="1"/>
    <row r="725" s="42" customFormat="1"/>
    <row r="726" s="42" customFormat="1"/>
    <row r="727" s="42" customFormat="1"/>
    <row r="728" s="42" customFormat="1"/>
    <row r="729" s="42" customFormat="1"/>
    <row r="730" s="42" customFormat="1"/>
    <row r="731" s="42" customFormat="1"/>
    <row r="732" s="42" customFormat="1"/>
    <row r="733" s="42" customFormat="1"/>
    <row r="734" s="42" customFormat="1"/>
    <row r="735" s="42" customFormat="1"/>
    <row r="736" s="42" customFormat="1"/>
    <row r="737" s="42" customFormat="1"/>
    <row r="738" s="42" customFormat="1"/>
    <row r="739" s="42" customFormat="1"/>
    <row r="740" s="42" customFormat="1"/>
    <row r="741" s="42" customFormat="1"/>
  </sheetData>
  <mergeCells count="79">
    <mergeCell ref="A2:M2"/>
    <mergeCell ref="A14:F14"/>
    <mergeCell ref="I15:J15"/>
    <mergeCell ref="H11:J11"/>
    <mergeCell ref="A11:D11"/>
    <mergeCell ref="G14:K14"/>
    <mergeCell ref="L14:M14"/>
    <mergeCell ref="K9:M9"/>
    <mergeCell ref="A9:D9"/>
    <mergeCell ref="A15:C15"/>
    <mergeCell ref="L15:M15"/>
    <mergeCell ref="K10:M11"/>
    <mergeCell ref="A10:D10"/>
    <mergeCell ref="E10:G10"/>
    <mergeCell ref="E9:G9"/>
    <mergeCell ref="H10:J10"/>
    <mergeCell ref="I19:J19"/>
    <mergeCell ref="J16:K16"/>
    <mergeCell ref="A19:C19"/>
    <mergeCell ref="I17:J17"/>
    <mergeCell ref="L16:M16"/>
    <mergeCell ref="A17:C17"/>
    <mergeCell ref="H18:M18"/>
    <mergeCell ref="E11:G11"/>
    <mergeCell ref="F5:G5"/>
    <mergeCell ref="F6:G6"/>
    <mergeCell ref="F7:G7"/>
    <mergeCell ref="H9:J9"/>
    <mergeCell ref="H5:I7"/>
    <mergeCell ref="A3:M3"/>
    <mergeCell ref="A4:C4"/>
    <mergeCell ref="A5:C7"/>
    <mergeCell ref="D6:E6"/>
    <mergeCell ref="D7:E7"/>
    <mergeCell ref="J4:M4"/>
    <mergeCell ref="J5:M7"/>
    <mergeCell ref="H4:I4"/>
    <mergeCell ref="D5:E5"/>
    <mergeCell ref="D4:G4"/>
    <mergeCell ref="A13:M13"/>
    <mergeCell ref="D15:E15"/>
    <mergeCell ref="D17:E17"/>
    <mergeCell ref="A21:C21"/>
    <mergeCell ref="L21:M21"/>
    <mergeCell ref="I21:J21"/>
    <mergeCell ref="L19:M19"/>
    <mergeCell ref="D21:E21"/>
    <mergeCell ref="D19:E19"/>
    <mergeCell ref="A16:I16"/>
    <mergeCell ref="A18:C18"/>
    <mergeCell ref="A20:C20"/>
    <mergeCell ref="D20:F20"/>
    <mergeCell ref="H20:M20"/>
    <mergeCell ref="L17:M17"/>
    <mergeCell ref="D18:F18"/>
    <mergeCell ref="A25:C25"/>
    <mergeCell ref="L25:M25"/>
    <mergeCell ref="I25:J25"/>
    <mergeCell ref="D25:E25"/>
    <mergeCell ref="A22:C22"/>
    <mergeCell ref="D22:F22"/>
    <mergeCell ref="H22:M22"/>
    <mergeCell ref="A24:C24"/>
    <mergeCell ref="D24:F24"/>
    <mergeCell ref="H24:M24"/>
    <mergeCell ref="L23:M23"/>
    <mergeCell ref="I23:J23"/>
    <mergeCell ref="D23:E23"/>
    <mergeCell ref="A23:C23"/>
    <mergeCell ref="A28:C28"/>
    <mergeCell ref="D28:F28"/>
    <mergeCell ref="H28:M28"/>
    <mergeCell ref="A26:C26"/>
    <mergeCell ref="D26:F26"/>
    <mergeCell ref="H26:M26"/>
    <mergeCell ref="A27:C27"/>
    <mergeCell ref="L27:M27"/>
    <mergeCell ref="I27:J27"/>
    <mergeCell ref="D27:E27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28"/>
  <sheetViews>
    <sheetView view="pageBreakPreview" zoomScaleNormal="100" zoomScaleSheetLayoutView="100" workbookViewId="0">
      <selection activeCell="E22" sqref="E22:Z22"/>
    </sheetView>
  </sheetViews>
  <sheetFormatPr defaultColWidth="8.875" defaultRowHeight="16.5"/>
  <cols>
    <col min="1" max="1" width="3.875" style="1" customWidth="1"/>
    <col min="2" max="2" width="5" style="1" customWidth="1"/>
    <col min="3" max="3" width="3.375" style="1" customWidth="1"/>
    <col min="4" max="4" width="5.125" style="1" customWidth="1"/>
    <col min="5" max="5" width="3.125" style="1" customWidth="1"/>
    <col min="6" max="6" width="2.25" style="1" customWidth="1"/>
    <col min="7" max="7" width="7.375" style="1" customWidth="1"/>
    <col min="8" max="8" width="5.375" style="1" customWidth="1"/>
    <col min="9" max="9" width="6.75" style="1" customWidth="1"/>
    <col min="10" max="10" width="12.875" style="1" customWidth="1"/>
    <col min="11" max="11" width="4.125" style="1" customWidth="1"/>
    <col min="12" max="12" width="5.75" style="1" customWidth="1"/>
    <col min="13" max="13" width="6" style="1" customWidth="1"/>
    <col min="14" max="14" width="4.25" style="1" customWidth="1"/>
    <col min="15" max="15" width="5.375" style="1" customWidth="1"/>
    <col min="16" max="16" width="5.25" style="1" customWidth="1"/>
    <col min="17" max="17" width="7.875" style="1" customWidth="1"/>
    <col min="18" max="16384" width="8.875" style="1"/>
  </cols>
  <sheetData>
    <row r="1" spans="1:24" ht="7.9" customHeight="1">
      <c r="A1" s="1072" t="s">
        <v>180</v>
      </c>
      <c r="B1" s="1072"/>
      <c r="C1" s="1072"/>
      <c r="D1" s="1072"/>
      <c r="E1" s="1072"/>
      <c r="F1" s="1072"/>
      <c r="G1" s="1072"/>
      <c r="H1" s="1072"/>
      <c r="I1" s="1072"/>
      <c r="J1" s="1072"/>
      <c r="K1" s="1072"/>
      <c r="L1" s="1072"/>
      <c r="M1" s="1072"/>
      <c r="N1" s="1072"/>
      <c r="O1" s="1072"/>
      <c r="P1" s="1072"/>
      <c r="Q1" s="1072"/>
    </row>
    <row r="2" spans="1:24" ht="27" customHeight="1">
      <c r="A2" s="1073" t="str">
        <f>G15</f>
        <v>花蓮縣吉安鄉吉安國民小學</v>
      </c>
      <c r="B2" s="1073"/>
      <c r="C2" s="1073"/>
      <c r="D2" s="1073"/>
      <c r="E2" s="1073"/>
      <c r="F2" s="1073"/>
      <c r="G2" s="1073"/>
      <c r="H2" s="1073"/>
      <c r="I2" s="1073"/>
      <c r="J2" s="1073"/>
      <c r="K2" s="129" t="s">
        <v>284</v>
      </c>
      <c r="L2" s="129"/>
      <c r="M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ht="21.6" customHeight="1">
      <c r="A3" s="842" t="s">
        <v>59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842"/>
    </row>
    <row r="4" spans="1:24" ht="19.899999999999999" customHeight="1">
      <c r="A4" s="554" t="s">
        <v>60</v>
      </c>
      <c r="B4" s="554"/>
      <c r="C4" s="441"/>
      <c r="D4" s="440" t="s">
        <v>61</v>
      </c>
      <c r="E4" s="554"/>
      <c r="F4" s="554"/>
      <c r="G4" s="554"/>
      <c r="H4" s="554"/>
      <c r="I4" s="441"/>
      <c r="J4" s="379" t="s">
        <v>62</v>
      </c>
      <c r="K4" s="534"/>
      <c r="L4" s="381"/>
      <c r="M4" s="315" t="s">
        <v>118</v>
      </c>
      <c r="N4" s="534"/>
      <c r="O4" s="534"/>
      <c r="P4" s="534"/>
      <c r="Q4" s="381"/>
    </row>
    <row r="5" spans="1:24" ht="22.5" customHeight="1">
      <c r="A5" s="350" t="s">
        <v>64</v>
      </c>
      <c r="B5" s="351"/>
      <c r="C5" s="555"/>
      <c r="D5" s="560" t="s">
        <v>65</v>
      </c>
      <c r="E5" s="1046"/>
      <c r="F5" s="1047"/>
      <c r="G5" s="359"/>
      <c r="H5" s="360"/>
      <c r="I5" s="805"/>
      <c r="J5" s="1048">
        <f>P24</f>
        <v>0</v>
      </c>
      <c r="K5" s="1049"/>
      <c r="L5" s="1049"/>
      <c r="M5" s="1066">
        <f>D16</f>
        <v>0</v>
      </c>
      <c r="N5" s="1067"/>
      <c r="O5" s="1067"/>
      <c r="P5" s="1034" t="s">
        <v>191</v>
      </c>
      <c r="Q5" s="1035"/>
    </row>
    <row r="6" spans="1:24" ht="12.75" customHeight="1">
      <c r="A6" s="353"/>
      <c r="B6" s="354"/>
      <c r="C6" s="556"/>
      <c r="D6" s="1054" t="s">
        <v>66</v>
      </c>
      <c r="E6" s="1055"/>
      <c r="F6" s="1056"/>
      <c r="G6" s="1060"/>
      <c r="H6" s="1061"/>
      <c r="I6" s="1062"/>
      <c r="J6" s="1050"/>
      <c r="K6" s="1051"/>
      <c r="L6" s="1051"/>
      <c r="M6" s="1068"/>
      <c r="N6" s="1069"/>
      <c r="O6" s="1069"/>
      <c r="P6" s="1036"/>
      <c r="Q6" s="1037"/>
    </row>
    <row r="7" spans="1:24" ht="13.5" customHeight="1">
      <c r="A7" s="353"/>
      <c r="B7" s="354"/>
      <c r="C7" s="556"/>
      <c r="D7" s="1057"/>
      <c r="E7" s="1058"/>
      <c r="F7" s="1059"/>
      <c r="G7" s="1063"/>
      <c r="H7" s="1064"/>
      <c r="I7" s="1065"/>
      <c r="J7" s="1050"/>
      <c r="K7" s="1051"/>
      <c r="L7" s="1051"/>
      <c r="M7" s="1068"/>
      <c r="N7" s="1069"/>
      <c r="O7" s="1069"/>
      <c r="P7" s="1036"/>
      <c r="Q7" s="1037"/>
    </row>
    <row r="8" spans="1:24" ht="20.45" customHeight="1">
      <c r="A8" s="356"/>
      <c r="B8" s="357"/>
      <c r="C8" s="557"/>
      <c r="D8" s="560" t="s">
        <v>67</v>
      </c>
      <c r="E8" s="1046"/>
      <c r="F8" s="1047"/>
      <c r="G8" s="359"/>
      <c r="H8" s="360"/>
      <c r="I8" s="805"/>
      <c r="J8" s="1052"/>
      <c r="K8" s="1053"/>
      <c r="L8" s="1053"/>
      <c r="M8" s="1070"/>
      <c r="N8" s="1071"/>
      <c r="O8" s="1071"/>
      <c r="P8" s="1038"/>
      <c r="Q8" s="1039"/>
    </row>
    <row r="9" spans="1:24" ht="8.4499999999999993" customHeight="1">
      <c r="A9" s="6"/>
      <c r="B9" s="7"/>
      <c r="C9" s="7"/>
      <c r="D9" s="24"/>
      <c r="E9" s="24"/>
      <c r="F9" s="24"/>
      <c r="G9" s="24"/>
      <c r="H9" s="24"/>
      <c r="I9" s="24"/>
      <c r="J9" s="24"/>
      <c r="K9" s="25"/>
      <c r="L9" s="25"/>
      <c r="M9" s="32"/>
      <c r="N9" s="32"/>
      <c r="O9" s="32"/>
      <c r="P9" s="29"/>
    </row>
    <row r="10" spans="1:24" ht="19.899999999999999" customHeight="1">
      <c r="A10" s="315" t="s">
        <v>295</v>
      </c>
      <c r="B10" s="311"/>
      <c r="C10" s="311"/>
      <c r="D10" s="312"/>
      <c r="E10" s="315" t="s">
        <v>91</v>
      </c>
      <c r="F10" s="311"/>
      <c r="G10" s="311"/>
      <c r="H10" s="311"/>
      <c r="I10" s="931" t="s">
        <v>378</v>
      </c>
      <c r="J10" s="932"/>
      <c r="K10" s="315" t="s">
        <v>377</v>
      </c>
      <c r="L10" s="311"/>
      <c r="M10" s="311"/>
      <c r="N10" s="311"/>
      <c r="O10" s="315" t="s">
        <v>70</v>
      </c>
      <c r="P10" s="311"/>
      <c r="Q10" s="312"/>
    </row>
    <row r="11" spans="1:24" ht="31.15" customHeight="1">
      <c r="A11" s="1079"/>
      <c r="B11" s="487"/>
      <c r="C11" s="487"/>
      <c r="D11" s="488"/>
      <c r="E11" s="1083"/>
      <c r="F11" s="487"/>
      <c r="G11" s="487"/>
      <c r="H11" s="487"/>
      <c r="I11" s="1083"/>
      <c r="J11" s="488"/>
      <c r="K11" s="1084"/>
      <c r="L11" s="487"/>
      <c r="M11" s="487"/>
      <c r="N11" s="488"/>
      <c r="O11" s="1079"/>
      <c r="P11" s="1084"/>
      <c r="Q11" s="1085"/>
    </row>
    <row r="12" spans="1:24" ht="28.15" customHeight="1">
      <c r="A12" s="467" t="s">
        <v>296</v>
      </c>
      <c r="B12" s="1081"/>
      <c r="C12" s="1081"/>
      <c r="D12" s="1082"/>
      <c r="E12" s="1080"/>
      <c r="F12" s="912"/>
      <c r="G12" s="912"/>
      <c r="H12" s="912"/>
      <c r="I12" s="1080"/>
      <c r="J12" s="1082"/>
      <c r="K12" s="912"/>
      <c r="L12" s="912"/>
      <c r="M12" s="912"/>
      <c r="N12" s="1082"/>
      <c r="O12" s="467"/>
      <c r="P12" s="1081"/>
      <c r="Q12" s="1082"/>
    </row>
    <row r="13" spans="1:24" ht="28.15" customHeight="1">
      <c r="A13" s="469"/>
      <c r="B13" s="514"/>
      <c r="C13" s="514"/>
      <c r="D13" s="515"/>
      <c r="E13" s="513"/>
      <c r="F13" s="514"/>
      <c r="G13" s="514"/>
      <c r="H13" s="514"/>
      <c r="I13" s="513"/>
      <c r="J13" s="515"/>
      <c r="K13" s="514"/>
      <c r="L13" s="514"/>
      <c r="M13" s="514"/>
      <c r="N13" s="515"/>
      <c r="O13" s="469"/>
      <c r="P13" s="514"/>
      <c r="Q13" s="515"/>
    </row>
    <row r="14" spans="1:24" ht="85.5" customHeight="1">
      <c r="A14" s="1078" t="s">
        <v>120</v>
      </c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9"/>
    </row>
    <row r="15" spans="1:24" ht="33" customHeight="1">
      <c r="A15" s="123"/>
      <c r="B15" s="131"/>
      <c r="C15" s="131"/>
      <c r="D15" s="145"/>
      <c r="E15" s="145"/>
      <c r="F15" s="146"/>
      <c r="G15" s="147" t="s">
        <v>397</v>
      </c>
      <c r="H15" s="145" t="s">
        <v>287</v>
      </c>
      <c r="I15" s="145"/>
      <c r="J15" s="145"/>
      <c r="K15" s="145"/>
      <c r="L15" s="145"/>
      <c r="M15" s="145"/>
      <c r="N15" s="131"/>
      <c r="O15" s="131"/>
      <c r="P15" s="131"/>
      <c r="Q15" s="144"/>
    </row>
    <row r="16" spans="1:24" s="49" customFormat="1" ht="30.6" customHeight="1">
      <c r="A16" s="959" t="s">
        <v>121</v>
      </c>
      <c r="B16" s="1074"/>
      <c r="C16" s="1075"/>
      <c r="D16" s="454"/>
      <c r="E16" s="609"/>
      <c r="F16" s="609"/>
      <c r="G16" s="610"/>
      <c r="H16" s="440" t="s">
        <v>122</v>
      </c>
      <c r="I16" s="1076"/>
      <c r="J16" s="1077"/>
      <c r="K16" s="454"/>
      <c r="L16" s="455"/>
      <c r="M16" s="455"/>
      <c r="N16" s="456"/>
      <c r="O16" s="62" t="s">
        <v>123</v>
      </c>
      <c r="P16" s="454"/>
      <c r="Q16" s="610"/>
    </row>
    <row r="17" spans="1:17" s="49" customFormat="1" ht="22.15" customHeight="1">
      <c r="A17" s="505" t="s">
        <v>181</v>
      </c>
      <c r="B17" s="383"/>
      <c r="C17" s="383"/>
      <c r="D17" s="383"/>
      <c r="E17" s="505" t="s">
        <v>182</v>
      </c>
      <c r="F17" s="505"/>
      <c r="G17" s="505"/>
      <c r="H17" s="505"/>
      <c r="I17" s="505" t="s">
        <v>183</v>
      </c>
      <c r="J17" s="383"/>
      <c r="K17" s="382" t="s">
        <v>184</v>
      </c>
      <c r="L17" s="950" t="s">
        <v>185</v>
      </c>
      <c r="M17" s="950"/>
      <c r="N17" s="382" t="s">
        <v>186</v>
      </c>
      <c r="O17" s="1044"/>
      <c r="P17" s="505" t="s">
        <v>187</v>
      </c>
      <c r="Q17" s="383"/>
    </row>
    <row r="18" spans="1:17" s="49" customFormat="1" ht="22.15" customHeight="1">
      <c r="A18" s="383"/>
      <c r="B18" s="383"/>
      <c r="C18" s="383"/>
      <c r="D18" s="383"/>
      <c r="E18" s="383"/>
      <c r="F18" s="383"/>
      <c r="G18" s="383"/>
      <c r="H18" s="383"/>
      <c r="I18" s="383"/>
      <c r="J18" s="383"/>
      <c r="K18" s="1044"/>
      <c r="L18" s="98" t="s">
        <v>188</v>
      </c>
      <c r="M18" s="98" t="s">
        <v>189</v>
      </c>
      <c r="N18" s="1044"/>
      <c r="O18" s="1044"/>
      <c r="P18" s="383"/>
      <c r="Q18" s="383"/>
    </row>
    <row r="19" spans="1:17" s="91" customFormat="1" ht="31.9" customHeight="1">
      <c r="A19" s="1033"/>
      <c r="B19" s="1033"/>
      <c r="C19" s="1033"/>
      <c r="D19" s="1033"/>
      <c r="E19" s="1045"/>
      <c r="F19" s="1045"/>
      <c r="G19" s="1045"/>
      <c r="H19" s="1045"/>
      <c r="I19" s="505"/>
      <c r="J19" s="383"/>
      <c r="K19" s="8"/>
      <c r="L19" s="98"/>
      <c r="M19" s="98"/>
      <c r="N19" s="382"/>
      <c r="O19" s="1044"/>
      <c r="P19" s="1042"/>
      <c r="Q19" s="1043"/>
    </row>
    <row r="20" spans="1:17" s="91" customFormat="1" ht="31.9" customHeight="1">
      <c r="A20" s="1033"/>
      <c r="B20" s="1033"/>
      <c r="C20" s="1033"/>
      <c r="D20" s="1033"/>
      <c r="E20" s="1045"/>
      <c r="F20" s="1045"/>
      <c r="G20" s="1045"/>
      <c r="H20" s="1045"/>
      <c r="I20" s="505"/>
      <c r="J20" s="383"/>
      <c r="K20" s="8"/>
      <c r="L20" s="98"/>
      <c r="M20" s="98"/>
      <c r="N20" s="382"/>
      <c r="O20" s="1044"/>
      <c r="P20" s="1042"/>
      <c r="Q20" s="1043"/>
    </row>
    <row r="21" spans="1:17" s="91" customFormat="1" ht="31.9" customHeight="1">
      <c r="A21" s="1033"/>
      <c r="B21" s="1033"/>
      <c r="C21" s="1033"/>
      <c r="D21" s="1033"/>
      <c r="E21" s="968"/>
      <c r="F21" s="968"/>
      <c r="G21" s="968"/>
      <c r="H21" s="968"/>
      <c r="I21" s="505"/>
      <c r="J21" s="383"/>
      <c r="K21" s="8"/>
      <c r="L21" s="98"/>
      <c r="M21" s="98"/>
      <c r="N21" s="382"/>
      <c r="O21" s="1044"/>
      <c r="P21" s="1042"/>
      <c r="Q21" s="1043"/>
    </row>
    <row r="22" spans="1:17" s="91" customFormat="1" ht="31.9" customHeight="1">
      <c r="A22" s="1033"/>
      <c r="B22" s="1033"/>
      <c r="C22" s="1033"/>
      <c r="D22" s="1033"/>
      <c r="E22" s="968"/>
      <c r="F22" s="968"/>
      <c r="G22" s="968"/>
      <c r="H22" s="968"/>
      <c r="I22" s="505"/>
      <c r="J22" s="383"/>
      <c r="K22" s="8"/>
      <c r="L22" s="98"/>
      <c r="M22" s="98"/>
      <c r="N22" s="382"/>
      <c r="O22" s="1044"/>
      <c r="P22" s="1042"/>
      <c r="Q22" s="1043"/>
    </row>
    <row r="23" spans="1:17" s="91" customFormat="1" ht="31.9" customHeight="1">
      <c r="A23" s="1033"/>
      <c r="B23" s="1033"/>
      <c r="C23" s="1033"/>
      <c r="D23" s="1033"/>
      <c r="E23" s="968"/>
      <c r="F23" s="968"/>
      <c r="G23" s="968"/>
      <c r="H23" s="968"/>
      <c r="I23" s="505"/>
      <c r="J23" s="383"/>
      <c r="K23" s="8"/>
      <c r="L23" s="98"/>
      <c r="M23" s="98"/>
      <c r="N23" s="382"/>
      <c r="O23" s="1044"/>
      <c r="P23" s="1042"/>
      <c r="Q23" s="1043"/>
    </row>
    <row r="24" spans="1:17" s="91" customFormat="1" ht="25.9" customHeight="1">
      <c r="A24" s="315" t="s">
        <v>74</v>
      </c>
      <c r="B24" s="534"/>
      <c r="C24" s="534"/>
      <c r="D24" s="534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2"/>
      <c r="P24" s="1042">
        <f>SUM(P19:Q23)</f>
        <v>0</v>
      </c>
      <c r="Q24" s="1043"/>
    </row>
    <row r="25" spans="1:17" ht="36.75" customHeight="1">
      <c r="A25" s="9"/>
      <c r="B25" s="10"/>
      <c r="C25" s="87" t="s">
        <v>75</v>
      </c>
      <c r="D25" s="10"/>
      <c r="E25" s="148" t="str">
        <f>G15</f>
        <v>花蓮縣吉安鄉吉安國民小學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1:17" ht="34.15" customHeight="1">
      <c r="A26" s="12"/>
      <c r="B26" s="13"/>
      <c r="C26" s="13"/>
      <c r="D26" s="13"/>
      <c r="E26" s="13"/>
      <c r="F26" s="13"/>
      <c r="I26" s="18" t="s">
        <v>288</v>
      </c>
      <c r="J26" s="960">
        <f>P24</f>
        <v>0</v>
      </c>
      <c r="K26" s="1040"/>
      <c r="L26" s="1040"/>
      <c r="M26" s="1040"/>
      <c r="N26" s="1040"/>
      <c r="O26" s="1040"/>
      <c r="P26" s="1040"/>
      <c r="Q26" s="697"/>
    </row>
    <row r="27" spans="1:17" ht="29.45" customHeigh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8" t="s">
        <v>139</v>
      </c>
      <c r="L27" s="1041">
        <f>D16</f>
        <v>0</v>
      </c>
      <c r="M27" s="1041"/>
      <c r="N27" s="1041"/>
      <c r="O27" s="13" t="s">
        <v>76</v>
      </c>
      <c r="P27" s="13"/>
      <c r="Q27" s="43"/>
    </row>
    <row r="28" spans="1:17" ht="29.45" customHeight="1">
      <c r="A28" s="14"/>
      <c r="B28" s="15"/>
      <c r="C28" s="15"/>
      <c r="D28" s="15"/>
      <c r="E28" s="15"/>
      <c r="F28" s="15"/>
      <c r="G28" s="15" t="s">
        <v>190</v>
      </c>
      <c r="H28" s="15"/>
      <c r="I28" s="15"/>
      <c r="J28" s="15"/>
      <c r="K28" s="16"/>
      <c r="L28" s="962"/>
      <c r="M28" s="962"/>
      <c r="N28" s="962"/>
      <c r="O28" s="15"/>
      <c r="P28" s="15"/>
      <c r="Q28" s="17"/>
    </row>
  </sheetData>
  <mergeCells count="80">
    <mergeCell ref="A14:Q14"/>
    <mergeCell ref="A13:D13"/>
    <mergeCell ref="E13:H13"/>
    <mergeCell ref="A11:D11"/>
    <mergeCell ref="E12:H12"/>
    <mergeCell ref="O13:Q13"/>
    <mergeCell ref="A12:D12"/>
    <mergeCell ref="I11:J11"/>
    <mergeCell ref="I12:J12"/>
    <mergeCell ref="E11:H11"/>
    <mergeCell ref="K11:N11"/>
    <mergeCell ref="K12:N12"/>
    <mergeCell ref="K13:N13"/>
    <mergeCell ref="O11:Q11"/>
    <mergeCell ref="O12:Q12"/>
    <mergeCell ref="I13:J13"/>
    <mergeCell ref="A19:D19"/>
    <mergeCell ref="E19:H19"/>
    <mergeCell ref="N19:O19"/>
    <mergeCell ref="P19:Q19"/>
    <mergeCell ref="A16:C16"/>
    <mergeCell ref="D16:G16"/>
    <mergeCell ref="H16:J16"/>
    <mergeCell ref="A17:D18"/>
    <mergeCell ref="E17:H18"/>
    <mergeCell ref="I19:J19"/>
    <mergeCell ref="I17:J18"/>
    <mergeCell ref="K17:K18"/>
    <mergeCell ref="P17:Q18"/>
    <mergeCell ref="K16:N16"/>
    <mergeCell ref="A1:Q1"/>
    <mergeCell ref="A3:Q3"/>
    <mergeCell ref="D4:I4"/>
    <mergeCell ref="J4:L4"/>
    <mergeCell ref="M4:Q4"/>
    <mergeCell ref="A4:C4"/>
    <mergeCell ref="A2:J2"/>
    <mergeCell ref="A5:C8"/>
    <mergeCell ref="D5:F5"/>
    <mergeCell ref="G5:I5"/>
    <mergeCell ref="A10:D10"/>
    <mergeCell ref="I10:J10"/>
    <mergeCell ref="J5:L8"/>
    <mergeCell ref="D6:F7"/>
    <mergeCell ref="G6:I7"/>
    <mergeCell ref="K10:N10"/>
    <mergeCell ref="D8:F8"/>
    <mergeCell ref="G8:I8"/>
    <mergeCell ref="M5:O8"/>
    <mergeCell ref="E10:H10"/>
    <mergeCell ref="O10:Q10"/>
    <mergeCell ref="L28:N28"/>
    <mergeCell ref="A23:D23"/>
    <mergeCell ref="E23:H23"/>
    <mergeCell ref="N23:O23"/>
    <mergeCell ref="I23:J23"/>
    <mergeCell ref="A24:O24"/>
    <mergeCell ref="P21:Q21"/>
    <mergeCell ref="I21:J21"/>
    <mergeCell ref="A20:D20"/>
    <mergeCell ref="E20:H20"/>
    <mergeCell ref="N20:O20"/>
    <mergeCell ref="I20:J20"/>
    <mergeCell ref="A21:D21"/>
    <mergeCell ref="A22:D22"/>
    <mergeCell ref="P5:Q8"/>
    <mergeCell ref="J26:Q26"/>
    <mergeCell ref="L27:N27"/>
    <mergeCell ref="P23:Q23"/>
    <mergeCell ref="P24:Q24"/>
    <mergeCell ref="P16:Q16"/>
    <mergeCell ref="L17:M17"/>
    <mergeCell ref="N17:O18"/>
    <mergeCell ref="E22:H22"/>
    <mergeCell ref="N22:O22"/>
    <mergeCell ref="P22:Q22"/>
    <mergeCell ref="I22:J22"/>
    <mergeCell ref="P20:Q20"/>
    <mergeCell ref="E21:H21"/>
    <mergeCell ref="N21:O21"/>
  </mergeCells>
  <phoneticPr fontId="2" type="noConversion"/>
  <printOptions horizontalCentered="1"/>
  <pageMargins left="0.47244094488188981" right="0.35433070866141736" top="0.59055118110236227" bottom="0.39370078740157483" header="0.51181102362204722" footer="0.31496062992125984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27"/>
  <sheetViews>
    <sheetView view="pageBreakPreview" zoomScaleNormal="100" zoomScaleSheetLayoutView="100" workbookViewId="0">
      <pane xSplit="3" ySplit="5" topLeftCell="D6" activePane="bottomRight" state="frozenSplit"/>
      <selection activeCell="H22" sqref="H22:Z22"/>
      <selection pane="topRight" activeCell="H22" sqref="H22:Z22"/>
      <selection pane="bottomLeft" activeCell="H22" sqref="H22:Z22"/>
      <selection pane="bottomRight" activeCell="H22" sqref="H22:Z22"/>
    </sheetView>
  </sheetViews>
  <sheetFormatPr defaultColWidth="8.875" defaultRowHeight="16.5"/>
  <cols>
    <col min="1" max="1" width="3.5" style="111" customWidth="1"/>
    <col min="2" max="2" width="9.375" style="111" customWidth="1"/>
    <col min="3" max="3" width="10.375" style="111" customWidth="1"/>
    <col min="4" max="17" width="6.375" style="111" customWidth="1"/>
    <col min="18" max="18" width="10.375" style="111" customWidth="1"/>
    <col min="19" max="19" width="11.25" style="111" customWidth="1"/>
    <col min="20" max="16384" width="8.875" style="111"/>
  </cols>
  <sheetData>
    <row r="1" spans="1:19" ht="25.15" customHeight="1">
      <c r="A1" s="109" t="s">
        <v>398</v>
      </c>
      <c r="B1" s="109"/>
      <c r="C1" s="110"/>
      <c r="D1" s="110"/>
      <c r="E1" s="110"/>
      <c r="F1" s="110"/>
      <c r="G1" s="110"/>
      <c r="H1" s="110"/>
      <c r="I1" s="110"/>
      <c r="J1" s="110"/>
      <c r="K1" s="110"/>
      <c r="R1" s="112"/>
    </row>
    <row r="2" spans="1:19" ht="20.45" customHeight="1">
      <c r="A2" s="1093" t="s">
        <v>256</v>
      </c>
      <c r="B2" s="1094" t="s">
        <v>19</v>
      </c>
      <c r="C2" s="1094" t="s">
        <v>257</v>
      </c>
      <c r="D2" s="1095" t="s">
        <v>258</v>
      </c>
      <c r="E2" s="1096"/>
      <c r="F2" s="1097"/>
      <c r="G2" s="1090" t="s">
        <v>259</v>
      </c>
      <c r="H2" s="1091"/>
      <c r="I2" s="1092"/>
      <c r="J2" s="1090" t="s">
        <v>260</v>
      </c>
      <c r="K2" s="1092"/>
      <c r="L2" s="1087" t="s">
        <v>261</v>
      </c>
      <c r="M2" s="1088"/>
      <c r="N2" s="1088"/>
      <c r="O2" s="1089"/>
      <c r="P2" s="113" t="s">
        <v>262</v>
      </c>
      <c r="Q2" s="113" t="s">
        <v>263</v>
      </c>
      <c r="R2" s="1086" t="s">
        <v>264</v>
      </c>
      <c r="S2" s="1086" t="s">
        <v>265</v>
      </c>
    </row>
    <row r="3" spans="1:19" ht="29.45" customHeight="1">
      <c r="A3" s="1093"/>
      <c r="B3" s="1094"/>
      <c r="C3" s="1094"/>
      <c r="D3" s="114" t="s">
        <v>266</v>
      </c>
      <c r="E3" s="114" t="s">
        <v>267</v>
      </c>
      <c r="F3" s="115" t="s">
        <v>268</v>
      </c>
      <c r="G3" s="114" t="s">
        <v>266</v>
      </c>
      <c r="H3" s="114" t="s">
        <v>267</v>
      </c>
      <c r="I3" s="115" t="s">
        <v>268</v>
      </c>
      <c r="J3" s="114" t="s">
        <v>266</v>
      </c>
      <c r="K3" s="114" t="s">
        <v>267</v>
      </c>
      <c r="L3" s="114" t="s">
        <v>266</v>
      </c>
      <c r="M3" s="114" t="s">
        <v>267</v>
      </c>
      <c r="N3" s="116" t="s">
        <v>269</v>
      </c>
      <c r="O3" s="116" t="s">
        <v>270</v>
      </c>
      <c r="P3" s="117" t="s">
        <v>271</v>
      </c>
      <c r="Q3" s="117" t="s">
        <v>271</v>
      </c>
      <c r="R3" s="1086"/>
      <c r="S3" s="1086"/>
    </row>
    <row r="4" spans="1:19" ht="18.600000000000001" customHeight="1">
      <c r="A4" s="1093"/>
      <c r="B4" s="1094"/>
      <c r="C4" s="1094"/>
      <c r="D4" s="101">
        <v>13600</v>
      </c>
      <c r="E4" s="101">
        <v>35800</v>
      </c>
      <c r="F4" s="101">
        <v>14300</v>
      </c>
      <c r="G4" s="101">
        <v>10000</v>
      </c>
      <c r="H4" s="101">
        <v>28000</v>
      </c>
      <c r="I4" s="101">
        <v>14300</v>
      </c>
      <c r="J4" s="101">
        <v>3800</v>
      </c>
      <c r="K4" s="101">
        <v>13500</v>
      </c>
      <c r="L4" s="101">
        <v>3200</v>
      </c>
      <c r="M4" s="101">
        <v>18900</v>
      </c>
      <c r="N4" s="101">
        <v>7300</v>
      </c>
      <c r="O4" s="101">
        <v>1500</v>
      </c>
      <c r="P4" s="101">
        <v>500</v>
      </c>
      <c r="Q4" s="101">
        <v>500</v>
      </c>
      <c r="R4" s="1086"/>
      <c r="S4" s="1086"/>
    </row>
    <row r="5" spans="1:19" ht="25.5" customHeight="1">
      <c r="A5" s="1087" t="s">
        <v>264</v>
      </c>
      <c r="B5" s="1088"/>
      <c r="C5" s="1089"/>
      <c r="D5" s="100">
        <f t="shared" ref="D5:R5" si="0">SUM(D6:D25)</f>
        <v>0</v>
      </c>
      <c r="E5" s="100">
        <f t="shared" si="0"/>
        <v>0</v>
      </c>
      <c r="F5" s="100">
        <f t="shared" si="0"/>
        <v>0</v>
      </c>
      <c r="G5" s="100">
        <f t="shared" si="0"/>
        <v>0</v>
      </c>
      <c r="H5" s="100">
        <f t="shared" si="0"/>
        <v>0</v>
      </c>
      <c r="I5" s="100">
        <f t="shared" si="0"/>
        <v>0</v>
      </c>
      <c r="J5" s="100">
        <f t="shared" si="0"/>
        <v>0</v>
      </c>
      <c r="K5" s="100">
        <f t="shared" si="0"/>
        <v>0</v>
      </c>
      <c r="L5" s="100">
        <f t="shared" si="0"/>
        <v>0</v>
      </c>
      <c r="M5" s="100">
        <f t="shared" si="0"/>
        <v>0</v>
      </c>
      <c r="N5" s="100">
        <f t="shared" si="0"/>
        <v>0</v>
      </c>
      <c r="O5" s="100">
        <f t="shared" si="0"/>
        <v>0</v>
      </c>
      <c r="P5" s="100">
        <f t="shared" si="0"/>
        <v>0</v>
      </c>
      <c r="Q5" s="100">
        <f t="shared" si="0"/>
        <v>0</v>
      </c>
      <c r="R5" s="100">
        <f t="shared" si="0"/>
        <v>0</v>
      </c>
      <c r="S5" s="117"/>
    </row>
    <row r="6" spans="1:19" ht="20.100000000000001" customHeight="1">
      <c r="A6" s="117">
        <v>1</v>
      </c>
      <c r="B6" s="117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00">
        <f>D6*$D$4+$E$4*E6+F6*$F$4+G6*$G$4+H6*$H$4+I6*$I$4+J6*$J$4+K6*$K$4+L6*$L$4+M6*$M$4+N6*$N$4+O6*$O$4+P6*$P$4+Q6*$Q$4</f>
        <v>0</v>
      </c>
      <c r="S6" s="117"/>
    </row>
    <row r="7" spans="1:19" ht="20.100000000000001" customHeight="1">
      <c r="A7" s="117">
        <v>2</v>
      </c>
      <c r="B7" s="117"/>
      <c r="C7" s="118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00">
        <f t="shared" ref="R7:R25" si="1">D7*$D$4+$E$4*E7+F7*$F$4+G7*$G$4+H7*$H$4+I7*$I$4+J7*$J$4+K7*$K$4+L7*$L$4+M7*$M$4+N7*$N$4+O7*$O$4+P7*$P$4+Q7*$Q$4</f>
        <v>0</v>
      </c>
      <c r="S7" s="117"/>
    </row>
    <row r="8" spans="1:19" ht="20.100000000000001" customHeight="1">
      <c r="A8" s="117">
        <v>3</v>
      </c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00">
        <f t="shared" si="1"/>
        <v>0</v>
      </c>
      <c r="S8" s="117"/>
    </row>
    <row r="9" spans="1:19" ht="20.100000000000001" customHeight="1">
      <c r="A9" s="117">
        <v>4</v>
      </c>
      <c r="B9" s="117"/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00">
        <f t="shared" si="1"/>
        <v>0</v>
      </c>
      <c r="S9" s="117"/>
    </row>
    <row r="10" spans="1:19" ht="20.100000000000001" customHeight="1">
      <c r="A10" s="117">
        <v>5</v>
      </c>
      <c r="B10" s="117"/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00">
        <f t="shared" si="1"/>
        <v>0</v>
      </c>
      <c r="S10" s="117"/>
    </row>
    <row r="11" spans="1:19" ht="20.100000000000001" customHeight="1">
      <c r="A11" s="117">
        <v>6</v>
      </c>
      <c r="B11" s="117"/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00">
        <f t="shared" si="1"/>
        <v>0</v>
      </c>
      <c r="S11" s="117"/>
    </row>
    <row r="12" spans="1:19" ht="20.100000000000001" customHeight="1">
      <c r="A12" s="117">
        <v>7</v>
      </c>
      <c r="B12" s="117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00">
        <f t="shared" si="1"/>
        <v>0</v>
      </c>
      <c r="S12" s="117"/>
    </row>
    <row r="13" spans="1:19" ht="20.100000000000001" customHeight="1">
      <c r="A13" s="117">
        <v>8</v>
      </c>
      <c r="B13" s="117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00">
        <f t="shared" si="1"/>
        <v>0</v>
      </c>
      <c r="S13" s="117"/>
    </row>
    <row r="14" spans="1:19" ht="20.100000000000001" customHeight="1">
      <c r="A14" s="117">
        <v>9</v>
      </c>
      <c r="B14" s="117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00">
        <f t="shared" si="1"/>
        <v>0</v>
      </c>
      <c r="S14" s="117"/>
    </row>
    <row r="15" spans="1:19" ht="20.100000000000001" customHeight="1">
      <c r="A15" s="117">
        <v>10</v>
      </c>
      <c r="B15" s="117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00">
        <f t="shared" si="1"/>
        <v>0</v>
      </c>
      <c r="S15" s="117"/>
    </row>
    <row r="16" spans="1:19" ht="20.100000000000001" customHeight="1">
      <c r="A16" s="117">
        <v>11</v>
      </c>
      <c r="B16" s="117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00">
        <f t="shared" si="1"/>
        <v>0</v>
      </c>
      <c r="S16" s="117"/>
    </row>
    <row r="17" spans="1:19" ht="20.100000000000001" customHeight="1">
      <c r="A17" s="117">
        <v>12</v>
      </c>
      <c r="B17" s="117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00">
        <f t="shared" si="1"/>
        <v>0</v>
      </c>
      <c r="S17" s="117"/>
    </row>
    <row r="18" spans="1:19" ht="20.100000000000001" customHeight="1">
      <c r="A18" s="117">
        <v>13</v>
      </c>
      <c r="B18" s="117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00">
        <f t="shared" si="1"/>
        <v>0</v>
      </c>
      <c r="S18" s="117"/>
    </row>
    <row r="19" spans="1:19" ht="20.100000000000001" customHeight="1">
      <c r="A19" s="117">
        <v>14</v>
      </c>
      <c r="B19" s="117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00">
        <f t="shared" si="1"/>
        <v>0</v>
      </c>
      <c r="S19" s="117"/>
    </row>
    <row r="20" spans="1:19" ht="20.100000000000001" customHeight="1">
      <c r="A20" s="117">
        <v>15</v>
      </c>
      <c r="B20" s="117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00">
        <f t="shared" si="1"/>
        <v>0</v>
      </c>
      <c r="S20" s="117"/>
    </row>
    <row r="21" spans="1:19" ht="20.100000000000001" customHeight="1">
      <c r="A21" s="117">
        <v>16</v>
      </c>
      <c r="B21" s="117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00">
        <f t="shared" si="1"/>
        <v>0</v>
      </c>
      <c r="S21" s="117"/>
    </row>
    <row r="22" spans="1:19" ht="20.100000000000001" customHeight="1">
      <c r="A22" s="117">
        <v>17</v>
      </c>
      <c r="B22" s="117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00">
        <f t="shared" si="1"/>
        <v>0</v>
      </c>
      <c r="S22" s="117"/>
    </row>
    <row r="23" spans="1:19" ht="20.100000000000001" customHeight="1">
      <c r="A23" s="117">
        <v>18</v>
      </c>
      <c r="B23" s="117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00">
        <f t="shared" si="1"/>
        <v>0</v>
      </c>
      <c r="S23" s="117"/>
    </row>
    <row r="24" spans="1:19" ht="20.100000000000001" customHeight="1">
      <c r="A24" s="117">
        <v>19</v>
      </c>
      <c r="B24" s="117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00">
        <f t="shared" si="1"/>
        <v>0</v>
      </c>
      <c r="S24" s="117"/>
    </row>
    <row r="25" spans="1:19" ht="20.100000000000001" customHeight="1">
      <c r="A25" s="117">
        <v>20</v>
      </c>
      <c r="B25" s="117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00">
        <f t="shared" si="1"/>
        <v>0</v>
      </c>
      <c r="S25" s="117"/>
    </row>
    <row r="26" spans="1:19" ht="10.5" customHeight="1"/>
    <row r="27" spans="1:19" ht="19.5">
      <c r="A27" s="109" t="s">
        <v>50</v>
      </c>
      <c r="B27" s="109"/>
      <c r="E27" s="182" t="s">
        <v>391</v>
      </c>
      <c r="F27" s="183"/>
      <c r="I27" s="109" t="s">
        <v>24</v>
      </c>
      <c r="P27" s="109" t="s">
        <v>49</v>
      </c>
    </row>
  </sheetData>
  <mergeCells count="10">
    <mergeCell ref="S2:S4"/>
    <mergeCell ref="R2:R4"/>
    <mergeCell ref="A5:C5"/>
    <mergeCell ref="G2:I2"/>
    <mergeCell ref="J2:K2"/>
    <mergeCell ref="L2:O2"/>
    <mergeCell ref="A2:A4"/>
    <mergeCell ref="C2:C4"/>
    <mergeCell ref="D2:F2"/>
    <mergeCell ref="B2:B4"/>
  </mergeCells>
  <phoneticPr fontId="2" type="noConversion"/>
  <printOptions horizontalCentered="1"/>
  <pageMargins left="0.6692913385826772" right="0.35433070866141736" top="0.39370078740157483" bottom="0.59055118110236227" header="0.51181102362204722" footer="0.31496062992125984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27"/>
  <sheetViews>
    <sheetView view="pageBreakPreview" zoomScaleNormal="100" zoomScaleSheetLayoutView="100" workbookViewId="0">
      <pane xSplit="2" ySplit="4" topLeftCell="C5" activePane="bottomRight" state="frozenSplit"/>
      <selection activeCell="H22" sqref="H22:Z22"/>
      <selection pane="topRight" activeCell="H22" sqref="H22:Z22"/>
      <selection pane="bottomLeft" activeCell="H22" sqref="H22:Z22"/>
      <selection pane="bottomRight" activeCell="H22" sqref="H22:Z22"/>
    </sheetView>
  </sheetViews>
  <sheetFormatPr defaultColWidth="8.875" defaultRowHeight="16.5"/>
  <cols>
    <col min="1" max="1" width="3.5" style="111" customWidth="1"/>
    <col min="2" max="2" width="9.375" style="111" customWidth="1"/>
    <col min="3" max="3" width="10.375" style="111" customWidth="1"/>
    <col min="4" max="17" width="6" style="111" customWidth="1"/>
    <col min="18" max="18" width="9.375" style="111" customWidth="1"/>
    <col min="19" max="19" width="9.625" style="111" customWidth="1"/>
    <col min="20" max="20" width="9.875" style="111" customWidth="1"/>
    <col min="21" max="16384" width="8.875" style="111"/>
  </cols>
  <sheetData>
    <row r="1" spans="1:20" ht="25.15" customHeight="1">
      <c r="A1" s="109" t="s">
        <v>399</v>
      </c>
      <c r="B1" s="109"/>
      <c r="C1" s="110"/>
      <c r="D1" s="110"/>
      <c r="E1" s="110"/>
      <c r="F1" s="110"/>
      <c r="G1" s="110"/>
      <c r="H1" s="110"/>
      <c r="I1" s="110"/>
      <c r="J1" s="110"/>
      <c r="K1" s="110"/>
      <c r="R1" s="112"/>
    </row>
    <row r="2" spans="1:20" ht="20.45" customHeight="1">
      <c r="A2" s="1093" t="s">
        <v>256</v>
      </c>
      <c r="B2" s="1094" t="s">
        <v>19</v>
      </c>
      <c r="C2" s="1094" t="s">
        <v>257</v>
      </c>
      <c r="D2" s="1095" t="s">
        <v>258</v>
      </c>
      <c r="E2" s="1096"/>
      <c r="F2" s="1097"/>
      <c r="G2" s="1090" t="s">
        <v>259</v>
      </c>
      <c r="H2" s="1091"/>
      <c r="I2" s="1092"/>
      <c r="J2" s="1090" t="s">
        <v>260</v>
      </c>
      <c r="K2" s="1092"/>
      <c r="L2" s="1087" t="s">
        <v>261</v>
      </c>
      <c r="M2" s="1088"/>
      <c r="N2" s="1088"/>
      <c r="O2" s="1089"/>
      <c r="P2" s="113" t="s">
        <v>262</v>
      </c>
      <c r="Q2" s="113" t="s">
        <v>263</v>
      </c>
      <c r="R2" s="1086" t="s">
        <v>54</v>
      </c>
      <c r="S2" s="1086" t="s">
        <v>289</v>
      </c>
      <c r="T2" s="1086" t="s">
        <v>290</v>
      </c>
    </row>
    <row r="3" spans="1:20" ht="29.45" customHeight="1">
      <c r="A3" s="1093"/>
      <c r="B3" s="1094"/>
      <c r="C3" s="1094"/>
      <c r="D3" s="114" t="s">
        <v>266</v>
      </c>
      <c r="E3" s="114" t="s">
        <v>267</v>
      </c>
      <c r="F3" s="115" t="s">
        <v>268</v>
      </c>
      <c r="G3" s="114" t="s">
        <v>266</v>
      </c>
      <c r="H3" s="114" t="s">
        <v>267</v>
      </c>
      <c r="I3" s="115" t="s">
        <v>268</v>
      </c>
      <c r="J3" s="114" t="s">
        <v>266</v>
      </c>
      <c r="K3" s="114" t="s">
        <v>267</v>
      </c>
      <c r="L3" s="114" t="s">
        <v>266</v>
      </c>
      <c r="M3" s="114" t="s">
        <v>267</v>
      </c>
      <c r="N3" s="116" t="s">
        <v>269</v>
      </c>
      <c r="O3" s="116" t="s">
        <v>270</v>
      </c>
      <c r="P3" s="117" t="s">
        <v>271</v>
      </c>
      <c r="Q3" s="117" t="s">
        <v>271</v>
      </c>
      <c r="R3" s="1086"/>
      <c r="S3" s="1086"/>
      <c r="T3" s="1086"/>
    </row>
    <row r="4" spans="1:20" ht="18.600000000000001" customHeight="1">
      <c r="A4" s="1093"/>
      <c r="B4" s="1094"/>
      <c r="C4" s="1094"/>
      <c r="D4" s="101">
        <v>13600</v>
      </c>
      <c r="E4" s="101">
        <v>35800</v>
      </c>
      <c r="F4" s="101">
        <v>14300</v>
      </c>
      <c r="G4" s="101">
        <v>10000</v>
      </c>
      <c r="H4" s="101">
        <v>28000</v>
      </c>
      <c r="I4" s="101">
        <v>14300</v>
      </c>
      <c r="J4" s="101">
        <v>3800</v>
      </c>
      <c r="K4" s="101">
        <v>13500</v>
      </c>
      <c r="L4" s="101">
        <v>3200</v>
      </c>
      <c r="M4" s="101">
        <v>18900</v>
      </c>
      <c r="N4" s="101">
        <v>7300</v>
      </c>
      <c r="O4" s="101">
        <v>1500</v>
      </c>
      <c r="P4" s="101">
        <v>500</v>
      </c>
      <c r="Q4" s="101">
        <v>500</v>
      </c>
      <c r="R4" s="1086"/>
      <c r="S4" s="1086"/>
      <c r="T4" s="1086"/>
    </row>
    <row r="5" spans="1:20" ht="25.5" customHeight="1">
      <c r="A5" s="1087" t="s">
        <v>264</v>
      </c>
      <c r="B5" s="1088"/>
      <c r="C5" s="1089"/>
      <c r="D5" s="100">
        <f t="shared" ref="D5:R5" si="0">SUM(D6:D25)</f>
        <v>0</v>
      </c>
      <c r="E5" s="100">
        <f t="shared" si="0"/>
        <v>0</v>
      </c>
      <c r="F5" s="100">
        <f t="shared" si="0"/>
        <v>0</v>
      </c>
      <c r="G5" s="100">
        <f t="shared" si="0"/>
        <v>0</v>
      </c>
      <c r="H5" s="100">
        <f t="shared" si="0"/>
        <v>0</v>
      </c>
      <c r="I5" s="100">
        <f t="shared" si="0"/>
        <v>0</v>
      </c>
      <c r="J5" s="100">
        <f t="shared" si="0"/>
        <v>0</v>
      </c>
      <c r="K5" s="100">
        <f t="shared" si="0"/>
        <v>0</v>
      </c>
      <c r="L5" s="100">
        <f t="shared" si="0"/>
        <v>0</v>
      </c>
      <c r="M5" s="100">
        <f t="shared" si="0"/>
        <v>0</v>
      </c>
      <c r="N5" s="100">
        <f t="shared" si="0"/>
        <v>0</v>
      </c>
      <c r="O5" s="100">
        <f t="shared" si="0"/>
        <v>0</v>
      </c>
      <c r="P5" s="100">
        <f t="shared" si="0"/>
        <v>0</v>
      </c>
      <c r="Q5" s="100">
        <f t="shared" si="0"/>
        <v>0</v>
      </c>
      <c r="R5" s="100">
        <f t="shared" si="0"/>
        <v>0</v>
      </c>
      <c r="S5" s="100">
        <f>教育補助費預借表!R5</f>
        <v>0</v>
      </c>
      <c r="T5" s="100">
        <f>R5-S5</f>
        <v>0</v>
      </c>
    </row>
    <row r="6" spans="1:20" ht="20.100000000000001" customHeight="1">
      <c r="A6" s="117">
        <v>1</v>
      </c>
      <c r="B6" s="100">
        <f>教育補助費預借表!B6</f>
        <v>0</v>
      </c>
      <c r="C6" s="100">
        <f>教育補助費預借表!C6</f>
        <v>0</v>
      </c>
      <c r="D6" s="100">
        <f>教育補助費預借表!D6</f>
        <v>0</v>
      </c>
      <c r="E6" s="100">
        <f>教育補助費預借表!E6</f>
        <v>0</v>
      </c>
      <c r="F6" s="100">
        <f>教育補助費預借表!F6</f>
        <v>0</v>
      </c>
      <c r="G6" s="100">
        <f>教育補助費預借表!G6</f>
        <v>0</v>
      </c>
      <c r="H6" s="100">
        <f>教育補助費預借表!H6</f>
        <v>0</v>
      </c>
      <c r="I6" s="100">
        <f>教育補助費預借表!I6</f>
        <v>0</v>
      </c>
      <c r="J6" s="100">
        <f>教育補助費預借表!J6</f>
        <v>0</v>
      </c>
      <c r="K6" s="100">
        <f>教育補助費預借表!K6</f>
        <v>0</v>
      </c>
      <c r="L6" s="100">
        <f>教育補助費預借表!L6</f>
        <v>0</v>
      </c>
      <c r="M6" s="100">
        <f>教育補助費預借表!M6</f>
        <v>0</v>
      </c>
      <c r="N6" s="100">
        <f>教育補助費預借表!N6</f>
        <v>0</v>
      </c>
      <c r="O6" s="100">
        <f>教育補助費預借表!O6</f>
        <v>0</v>
      </c>
      <c r="P6" s="100">
        <f>教育補助費預借表!P6</f>
        <v>0</v>
      </c>
      <c r="Q6" s="100">
        <f>教育補助費預借表!Q6</f>
        <v>0</v>
      </c>
      <c r="R6" s="100">
        <f>D6*$D$4+$E$4*E6+F6*$F$4+G6*$G$4+H6*$H$4+I6*$I$4+J6*$J$4+K6*$K$4+L6*$L$4+M6*$M$4+N6*$N$4+O6*$O$4+P6*$P$4+Q6*$Q$4</f>
        <v>0</v>
      </c>
      <c r="S6" s="100">
        <f>教育補助費預借表!R6</f>
        <v>0</v>
      </c>
      <c r="T6" s="100">
        <f t="shared" ref="T6:T25" si="1">R6-S6</f>
        <v>0</v>
      </c>
    </row>
    <row r="7" spans="1:20" ht="20.100000000000001" customHeight="1">
      <c r="A7" s="117">
        <v>2</v>
      </c>
      <c r="B7" s="100">
        <f>教育補助費預借表!B7</f>
        <v>0</v>
      </c>
      <c r="C7" s="100">
        <f>教育補助費預借表!C7</f>
        <v>0</v>
      </c>
      <c r="D7" s="100">
        <f>教育補助費預借表!D7</f>
        <v>0</v>
      </c>
      <c r="E7" s="100">
        <f>教育補助費預借表!E7</f>
        <v>0</v>
      </c>
      <c r="F7" s="100">
        <f>教育補助費預借表!F7</f>
        <v>0</v>
      </c>
      <c r="G7" s="100">
        <f>教育補助費預借表!G7</f>
        <v>0</v>
      </c>
      <c r="H7" s="100">
        <f>教育補助費預借表!H7</f>
        <v>0</v>
      </c>
      <c r="I7" s="100">
        <f>教育補助費預借表!I7</f>
        <v>0</v>
      </c>
      <c r="J7" s="100">
        <f>教育補助費預借表!J7</f>
        <v>0</v>
      </c>
      <c r="K7" s="100">
        <f>教育補助費預借表!K7</f>
        <v>0</v>
      </c>
      <c r="L7" s="100">
        <f>教育補助費預借表!L7</f>
        <v>0</v>
      </c>
      <c r="M7" s="100">
        <f>教育補助費預借表!M7</f>
        <v>0</v>
      </c>
      <c r="N7" s="100">
        <f>教育補助費預借表!N7</f>
        <v>0</v>
      </c>
      <c r="O7" s="100">
        <f>教育補助費預借表!O7</f>
        <v>0</v>
      </c>
      <c r="P7" s="100">
        <f>教育補助費預借表!P7</f>
        <v>0</v>
      </c>
      <c r="Q7" s="100">
        <f>教育補助費預借表!Q7</f>
        <v>0</v>
      </c>
      <c r="R7" s="100">
        <f t="shared" ref="R7:R25" si="2">D7*$D$4+$E$4*E7+F7*$F$4+G7*$G$4+H7*$H$4+I7*$I$4+J7*$J$4+K7*$K$4+L7*$L$4+M7*$M$4+N7*$N$4+O7*$O$4+P7*$P$4+Q7*$Q$4</f>
        <v>0</v>
      </c>
      <c r="S7" s="100">
        <f>教育補助費預借表!R7</f>
        <v>0</v>
      </c>
      <c r="T7" s="100">
        <f t="shared" si="1"/>
        <v>0</v>
      </c>
    </row>
    <row r="8" spans="1:20" ht="20.100000000000001" customHeight="1">
      <c r="A8" s="117">
        <v>3</v>
      </c>
      <c r="B8" s="100">
        <f>教育補助費預借表!B8</f>
        <v>0</v>
      </c>
      <c r="C8" s="100">
        <f>教育補助費預借表!C8</f>
        <v>0</v>
      </c>
      <c r="D8" s="100">
        <f>教育補助費預借表!D8</f>
        <v>0</v>
      </c>
      <c r="E8" s="100">
        <f>教育補助費預借表!E8</f>
        <v>0</v>
      </c>
      <c r="F8" s="100">
        <f>教育補助費預借表!F8</f>
        <v>0</v>
      </c>
      <c r="G8" s="100">
        <f>教育補助費預借表!G8</f>
        <v>0</v>
      </c>
      <c r="H8" s="100">
        <f>教育補助費預借表!H8</f>
        <v>0</v>
      </c>
      <c r="I8" s="100">
        <f>教育補助費預借表!I8</f>
        <v>0</v>
      </c>
      <c r="J8" s="100">
        <f>教育補助費預借表!J8</f>
        <v>0</v>
      </c>
      <c r="K8" s="100">
        <f>教育補助費預借表!K8</f>
        <v>0</v>
      </c>
      <c r="L8" s="100">
        <f>教育補助費預借表!L8</f>
        <v>0</v>
      </c>
      <c r="M8" s="100">
        <f>教育補助費預借表!M8</f>
        <v>0</v>
      </c>
      <c r="N8" s="100">
        <f>教育補助費預借表!N8</f>
        <v>0</v>
      </c>
      <c r="O8" s="100">
        <f>教育補助費預借表!O8</f>
        <v>0</v>
      </c>
      <c r="P8" s="100">
        <f>教育補助費預借表!P8</f>
        <v>0</v>
      </c>
      <c r="Q8" s="100">
        <f>教育補助費預借表!Q8</f>
        <v>0</v>
      </c>
      <c r="R8" s="100">
        <f t="shared" si="2"/>
        <v>0</v>
      </c>
      <c r="S8" s="100">
        <f>教育補助費預借表!R8</f>
        <v>0</v>
      </c>
      <c r="T8" s="100">
        <f t="shared" si="1"/>
        <v>0</v>
      </c>
    </row>
    <row r="9" spans="1:20" ht="20.100000000000001" customHeight="1">
      <c r="A9" s="117">
        <v>4</v>
      </c>
      <c r="B9" s="100">
        <f>教育補助費預借表!B9</f>
        <v>0</v>
      </c>
      <c r="C9" s="100">
        <f>教育補助費預借表!C9</f>
        <v>0</v>
      </c>
      <c r="D9" s="100">
        <f>教育補助費預借表!D9</f>
        <v>0</v>
      </c>
      <c r="E9" s="100">
        <f>教育補助費預借表!E9</f>
        <v>0</v>
      </c>
      <c r="F9" s="100">
        <f>教育補助費預借表!F9</f>
        <v>0</v>
      </c>
      <c r="G9" s="100">
        <f>教育補助費預借表!G9</f>
        <v>0</v>
      </c>
      <c r="H9" s="100">
        <f>教育補助費預借表!H9</f>
        <v>0</v>
      </c>
      <c r="I9" s="100">
        <f>教育補助費預借表!I9</f>
        <v>0</v>
      </c>
      <c r="J9" s="100">
        <f>教育補助費預借表!J9</f>
        <v>0</v>
      </c>
      <c r="K9" s="100">
        <f>教育補助費預借表!K9</f>
        <v>0</v>
      </c>
      <c r="L9" s="100">
        <f>教育補助費預借表!L9</f>
        <v>0</v>
      </c>
      <c r="M9" s="100">
        <f>教育補助費預借表!M9</f>
        <v>0</v>
      </c>
      <c r="N9" s="100">
        <f>教育補助費預借表!N9</f>
        <v>0</v>
      </c>
      <c r="O9" s="100">
        <f>教育補助費預借表!O9</f>
        <v>0</v>
      </c>
      <c r="P9" s="100">
        <f>教育補助費預借表!P9</f>
        <v>0</v>
      </c>
      <c r="Q9" s="100">
        <f>教育補助費預借表!Q9</f>
        <v>0</v>
      </c>
      <c r="R9" s="100">
        <f t="shared" si="2"/>
        <v>0</v>
      </c>
      <c r="S9" s="100">
        <f>教育補助費預借表!R9</f>
        <v>0</v>
      </c>
      <c r="T9" s="100">
        <f t="shared" si="1"/>
        <v>0</v>
      </c>
    </row>
    <row r="10" spans="1:20" ht="20.100000000000001" customHeight="1">
      <c r="A10" s="117">
        <v>5</v>
      </c>
      <c r="B10" s="100">
        <f>教育補助費預借表!B10</f>
        <v>0</v>
      </c>
      <c r="C10" s="100">
        <f>教育補助費預借表!C10</f>
        <v>0</v>
      </c>
      <c r="D10" s="100">
        <f>教育補助費預借表!D10</f>
        <v>0</v>
      </c>
      <c r="E10" s="100">
        <f>教育補助費預借表!E10</f>
        <v>0</v>
      </c>
      <c r="F10" s="100">
        <f>教育補助費預借表!F10</f>
        <v>0</v>
      </c>
      <c r="G10" s="100">
        <f>教育補助費預借表!G10</f>
        <v>0</v>
      </c>
      <c r="H10" s="100">
        <f>教育補助費預借表!H10</f>
        <v>0</v>
      </c>
      <c r="I10" s="100">
        <f>教育補助費預借表!I10</f>
        <v>0</v>
      </c>
      <c r="J10" s="100">
        <f>教育補助費預借表!J10</f>
        <v>0</v>
      </c>
      <c r="K10" s="100">
        <f>教育補助費預借表!K10</f>
        <v>0</v>
      </c>
      <c r="L10" s="100">
        <f>教育補助費預借表!L10</f>
        <v>0</v>
      </c>
      <c r="M10" s="100">
        <f>教育補助費預借表!M10</f>
        <v>0</v>
      </c>
      <c r="N10" s="100">
        <f>教育補助費預借表!N10</f>
        <v>0</v>
      </c>
      <c r="O10" s="100">
        <f>教育補助費預借表!O10</f>
        <v>0</v>
      </c>
      <c r="P10" s="100">
        <f>教育補助費預借表!P10</f>
        <v>0</v>
      </c>
      <c r="Q10" s="100">
        <f>教育補助費預借表!Q10</f>
        <v>0</v>
      </c>
      <c r="R10" s="100">
        <f t="shared" si="2"/>
        <v>0</v>
      </c>
      <c r="S10" s="100">
        <f>教育補助費預借表!R10</f>
        <v>0</v>
      </c>
      <c r="T10" s="100">
        <f t="shared" si="1"/>
        <v>0</v>
      </c>
    </row>
    <row r="11" spans="1:20" ht="20.100000000000001" customHeight="1">
      <c r="A11" s="117">
        <v>6</v>
      </c>
      <c r="B11" s="100">
        <f>教育補助費預借表!B11</f>
        <v>0</v>
      </c>
      <c r="C11" s="100">
        <f>教育補助費預借表!C11</f>
        <v>0</v>
      </c>
      <c r="D11" s="100">
        <f>教育補助費預借表!D11</f>
        <v>0</v>
      </c>
      <c r="E11" s="100">
        <f>教育補助費預借表!E11</f>
        <v>0</v>
      </c>
      <c r="F11" s="100">
        <f>教育補助費預借表!F11</f>
        <v>0</v>
      </c>
      <c r="G11" s="100">
        <f>教育補助費預借表!G11</f>
        <v>0</v>
      </c>
      <c r="H11" s="100">
        <f>教育補助費預借表!H11</f>
        <v>0</v>
      </c>
      <c r="I11" s="100">
        <f>教育補助費預借表!I11</f>
        <v>0</v>
      </c>
      <c r="J11" s="100">
        <f>教育補助費預借表!J11</f>
        <v>0</v>
      </c>
      <c r="K11" s="100">
        <f>教育補助費預借表!K11</f>
        <v>0</v>
      </c>
      <c r="L11" s="100">
        <f>教育補助費預借表!L11</f>
        <v>0</v>
      </c>
      <c r="M11" s="100">
        <f>教育補助費預借表!M11</f>
        <v>0</v>
      </c>
      <c r="N11" s="100">
        <f>教育補助費預借表!N11</f>
        <v>0</v>
      </c>
      <c r="O11" s="100">
        <f>教育補助費預借表!O11</f>
        <v>0</v>
      </c>
      <c r="P11" s="100">
        <f>教育補助費預借表!P11</f>
        <v>0</v>
      </c>
      <c r="Q11" s="100">
        <f>教育補助費預借表!Q11</f>
        <v>0</v>
      </c>
      <c r="R11" s="100">
        <f t="shared" si="2"/>
        <v>0</v>
      </c>
      <c r="S11" s="100">
        <f>教育補助費預借表!R11</f>
        <v>0</v>
      </c>
      <c r="T11" s="100">
        <f t="shared" si="1"/>
        <v>0</v>
      </c>
    </row>
    <row r="12" spans="1:20" ht="20.100000000000001" customHeight="1">
      <c r="A12" s="117">
        <v>7</v>
      </c>
      <c r="B12" s="100">
        <f>教育補助費預借表!B12</f>
        <v>0</v>
      </c>
      <c r="C12" s="100">
        <f>教育補助費預借表!C12</f>
        <v>0</v>
      </c>
      <c r="D12" s="100">
        <f>教育補助費預借表!D12</f>
        <v>0</v>
      </c>
      <c r="E12" s="100">
        <f>教育補助費預借表!E12</f>
        <v>0</v>
      </c>
      <c r="F12" s="100">
        <f>教育補助費預借表!F12</f>
        <v>0</v>
      </c>
      <c r="G12" s="100">
        <f>教育補助費預借表!G12</f>
        <v>0</v>
      </c>
      <c r="H12" s="100">
        <f>教育補助費預借表!H12</f>
        <v>0</v>
      </c>
      <c r="I12" s="100">
        <f>教育補助費預借表!I12</f>
        <v>0</v>
      </c>
      <c r="J12" s="100">
        <f>教育補助費預借表!J12</f>
        <v>0</v>
      </c>
      <c r="K12" s="100">
        <f>教育補助費預借表!K12</f>
        <v>0</v>
      </c>
      <c r="L12" s="100">
        <f>教育補助費預借表!L12</f>
        <v>0</v>
      </c>
      <c r="M12" s="100">
        <f>教育補助費預借表!M12</f>
        <v>0</v>
      </c>
      <c r="N12" s="100">
        <f>教育補助費預借表!N12</f>
        <v>0</v>
      </c>
      <c r="O12" s="100">
        <f>教育補助費預借表!O12</f>
        <v>0</v>
      </c>
      <c r="P12" s="100">
        <f>教育補助費預借表!P12</f>
        <v>0</v>
      </c>
      <c r="Q12" s="100">
        <f>教育補助費預借表!Q12</f>
        <v>0</v>
      </c>
      <c r="R12" s="100">
        <f t="shared" si="2"/>
        <v>0</v>
      </c>
      <c r="S12" s="100">
        <f>教育補助費預借表!R12</f>
        <v>0</v>
      </c>
      <c r="T12" s="100">
        <f t="shared" si="1"/>
        <v>0</v>
      </c>
    </row>
    <row r="13" spans="1:20" ht="20.100000000000001" customHeight="1">
      <c r="A13" s="117">
        <v>8</v>
      </c>
      <c r="B13" s="100">
        <f>教育補助費預借表!B13</f>
        <v>0</v>
      </c>
      <c r="C13" s="100">
        <f>教育補助費預借表!C13</f>
        <v>0</v>
      </c>
      <c r="D13" s="100">
        <f>教育補助費預借表!D13</f>
        <v>0</v>
      </c>
      <c r="E13" s="100">
        <f>教育補助費預借表!E13</f>
        <v>0</v>
      </c>
      <c r="F13" s="100">
        <f>教育補助費預借表!F13</f>
        <v>0</v>
      </c>
      <c r="G13" s="100">
        <f>教育補助費預借表!G13</f>
        <v>0</v>
      </c>
      <c r="H13" s="100">
        <f>教育補助費預借表!H13</f>
        <v>0</v>
      </c>
      <c r="I13" s="100">
        <f>教育補助費預借表!I13</f>
        <v>0</v>
      </c>
      <c r="J13" s="100">
        <f>教育補助費預借表!J13</f>
        <v>0</v>
      </c>
      <c r="K13" s="100">
        <f>教育補助費預借表!K13</f>
        <v>0</v>
      </c>
      <c r="L13" s="100">
        <f>教育補助費預借表!L13</f>
        <v>0</v>
      </c>
      <c r="M13" s="100">
        <f>教育補助費預借表!M13</f>
        <v>0</v>
      </c>
      <c r="N13" s="100">
        <f>教育補助費預借表!N13</f>
        <v>0</v>
      </c>
      <c r="O13" s="100">
        <f>教育補助費預借表!O13</f>
        <v>0</v>
      </c>
      <c r="P13" s="100">
        <f>教育補助費預借表!P13</f>
        <v>0</v>
      </c>
      <c r="Q13" s="100">
        <f>教育補助費預借表!Q13</f>
        <v>0</v>
      </c>
      <c r="R13" s="100">
        <f t="shared" si="2"/>
        <v>0</v>
      </c>
      <c r="S13" s="100">
        <f>教育補助費預借表!R13</f>
        <v>0</v>
      </c>
      <c r="T13" s="100">
        <f t="shared" si="1"/>
        <v>0</v>
      </c>
    </row>
    <row r="14" spans="1:20" ht="20.100000000000001" customHeight="1">
      <c r="A14" s="117">
        <v>9</v>
      </c>
      <c r="B14" s="100">
        <f>教育補助費預借表!B14</f>
        <v>0</v>
      </c>
      <c r="C14" s="100">
        <f>教育補助費預借表!C14</f>
        <v>0</v>
      </c>
      <c r="D14" s="100">
        <f>教育補助費預借表!D14</f>
        <v>0</v>
      </c>
      <c r="E14" s="100">
        <f>教育補助費預借表!E14</f>
        <v>0</v>
      </c>
      <c r="F14" s="100">
        <f>教育補助費預借表!F14</f>
        <v>0</v>
      </c>
      <c r="G14" s="100">
        <f>教育補助費預借表!G14</f>
        <v>0</v>
      </c>
      <c r="H14" s="100">
        <f>教育補助費預借表!H14</f>
        <v>0</v>
      </c>
      <c r="I14" s="100">
        <f>教育補助費預借表!I14</f>
        <v>0</v>
      </c>
      <c r="J14" s="100">
        <f>教育補助費預借表!J14</f>
        <v>0</v>
      </c>
      <c r="K14" s="100">
        <f>教育補助費預借表!K14</f>
        <v>0</v>
      </c>
      <c r="L14" s="100">
        <f>教育補助費預借表!L14</f>
        <v>0</v>
      </c>
      <c r="M14" s="100">
        <f>教育補助費預借表!M14</f>
        <v>0</v>
      </c>
      <c r="N14" s="100">
        <f>教育補助費預借表!N14</f>
        <v>0</v>
      </c>
      <c r="O14" s="100">
        <f>教育補助費預借表!O14</f>
        <v>0</v>
      </c>
      <c r="P14" s="100">
        <f>教育補助費預借表!P14</f>
        <v>0</v>
      </c>
      <c r="Q14" s="100">
        <f>教育補助費預借表!Q14</f>
        <v>0</v>
      </c>
      <c r="R14" s="100">
        <f t="shared" si="2"/>
        <v>0</v>
      </c>
      <c r="S14" s="100">
        <f>教育補助費預借表!R14</f>
        <v>0</v>
      </c>
      <c r="T14" s="100">
        <f t="shared" si="1"/>
        <v>0</v>
      </c>
    </row>
    <row r="15" spans="1:20" ht="20.100000000000001" customHeight="1">
      <c r="A15" s="117">
        <v>10</v>
      </c>
      <c r="B15" s="100">
        <f>教育補助費預借表!B15</f>
        <v>0</v>
      </c>
      <c r="C15" s="100">
        <f>教育補助費預借表!C15</f>
        <v>0</v>
      </c>
      <c r="D15" s="100">
        <f>教育補助費預借表!D15</f>
        <v>0</v>
      </c>
      <c r="E15" s="100">
        <f>教育補助費預借表!E15</f>
        <v>0</v>
      </c>
      <c r="F15" s="100">
        <f>教育補助費預借表!F15</f>
        <v>0</v>
      </c>
      <c r="G15" s="100">
        <f>教育補助費預借表!G15</f>
        <v>0</v>
      </c>
      <c r="H15" s="100">
        <f>教育補助費預借表!H15</f>
        <v>0</v>
      </c>
      <c r="I15" s="100">
        <f>教育補助費預借表!I15</f>
        <v>0</v>
      </c>
      <c r="J15" s="100">
        <f>教育補助費預借表!J15</f>
        <v>0</v>
      </c>
      <c r="K15" s="100">
        <f>教育補助費預借表!K15</f>
        <v>0</v>
      </c>
      <c r="L15" s="100">
        <f>教育補助費預借表!L15</f>
        <v>0</v>
      </c>
      <c r="M15" s="100">
        <f>教育補助費預借表!M15</f>
        <v>0</v>
      </c>
      <c r="N15" s="100">
        <f>教育補助費預借表!N15</f>
        <v>0</v>
      </c>
      <c r="O15" s="100">
        <f>教育補助費預借表!O15</f>
        <v>0</v>
      </c>
      <c r="P15" s="100">
        <f>教育補助費預借表!P15</f>
        <v>0</v>
      </c>
      <c r="Q15" s="100">
        <f>教育補助費預借表!Q15</f>
        <v>0</v>
      </c>
      <c r="R15" s="100">
        <f t="shared" si="2"/>
        <v>0</v>
      </c>
      <c r="S15" s="100">
        <f>教育補助費預借表!R15</f>
        <v>0</v>
      </c>
      <c r="T15" s="100">
        <f t="shared" si="1"/>
        <v>0</v>
      </c>
    </row>
    <row r="16" spans="1:20" ht="20.100000000000001" customHeight="1">
      <c r="A16" s="117">
        <v>11</v>
      </c>
      <c r="B16" s="100">
        <f>教育補助費預借表!B16</f>
        <v>0</v>
      </c>
      <c r="C16" s="100">
        <f>教育補助費預借表!C16</f>
        <v>0</v>
      </c>
      <c r="D16" s="100">
        <f>教育補助費預借表!D16</f>
        <v>0</v>
      </c>
      <c r="E16" s="100">
        <f>教育補助費預借表!E16</f>
        <v>0</v>
      </c>
      <c r="F16" s="100">
        <f>教育補助費預借表!F16</f>
        <v>0</v>
      </c>
      <c r="G16" s="100">
        <f>教育補助費預借表!G16</f>
        <v>0</v>
      </c>
      <c r="H16" s="100">
        <f>教育補助費預借表!H16</f>
        <v>0</v>
      </c>
      <c r="I16" s="100">
        <f>教育補助費預借表!I16</f>
        <v>0</v>
      </c>
      <c r="J16" s="100">
        <f>教育補助費預借表!J16</f>
        <v>0</v>
      </c>
      <c r="K16" s="100">
        <f>教育補助費預借表!K16</f>
        <v>0</v>
      </c>
      <c r="L16" s="100">
        <f>教育補助費預借表!L16</f>
        <v>0</v>
      </c>
      <c r="M16" s="100">
        <f>教育補助費預借表!M16</f>
        <v>0</v>
      </c>
      <c r="N16" s="100">
        <f>教育補助費預借表!N16</f>
        <v>0</v>
      </c>
      <c r="O16" s="100">
        <f>教育補助費預借表!O16</f>
        <v>0</v>
      </c>
      <c r="P16" s="100">
        <f>教育補助費預借表!P16</f>
        <v>0</v>
      </c>
      <c r="Q16" s="100">
        <f>教育補助費預借表!Q16</f>
        <v>0</v>
      </c>
      <c r="R16" s="100">
        <f t="shared" si="2"/>
        <v>0</v>
      </c>
      <c r="S16" s="100">
        <f>教育補助費預借表!R16</f>
        <v>0</v>
      </c>
      <c r="T16" s="100">
        <f t="shared" si="1"/>
        <v>0</v>
      </c>
    </row>
    <row r="17" spans="1:20" ht="20.100000000000001" customHeight="1">
      <c r="A17" s="117">
        <v>12</v>
      </c>
      <c r="B17" s="100">
        <f>教育補助費預借表!B17</f>
        <v>0</v>
      </c>
      <c r="C17" s="100">
        <f>教育補助費預借表!C17</f>
        <v>0</v>
      </c>
      <c r="D17" s="100">
        <f>教育補助費預借表!D17</f>
        <v>0</v>
      </c>
      <c r="E17" s="100">
        <f>教育補助費預借表!E17</f>
        <v>0</v>
      </c>
      <c r="F17" s="100">
        <f>教育補助費預借表!F17</f>
        <v>0</v>
      </c>
      <c r="G17" s="100">
        <f>教育補助費預借表!G17</f>
        <v>0</v>
      </c>
      <c r="H17" s="100">
        <f>教育補助費預借表!H17</f>
        <v>0</v>
      </c>
      <c r="I17" s="100">
        <f>教育補助費預借表!I17</f>
        <v>0</v>
      </c>
      <c r="J17" s="100">
        <f>教育補助費預借表!J17</f>
        <v>0</v>
      </c>
      <c r="K17" s="100">
        <f>教育補助費預借表!K17</f>
        <v>0</v>
      </c>
      <c r="L17" s="100">
        <f>教育補助費預借表!L17</f>
        <v>0</v>
      </c>
      <c r="M17" s="100">
        <f>教育補助費預借表!M17</f>
        <v>0</v>
      </c>
      <c r="N17" s="100">
        <f>教育補助費預借表!N17</f>
        <v>0</v>
      </c>
      <c r="O17" s="100">
        <f>教育補助費預借表!O17</f>
        <v>0</v>
      </c>
      <c r="P17" s="100">
        <f>教育補助費預借表!P17</f>
        <v>0</v>
      </c>
      <c r="Q17" s="100">
        <f>教育補助費預借表!Q17</f>
        <v>0</v>
      </c>
      <c r="R17" s="100">
        <f t="shared" si="2"/>
        <v>0</v>
      </c>
      <c r="S17" s="100">
        <f>教育補助費預借表!R17</f>
        <v>0</v>
      </c>
      <c r="T17" s="100">
        <f t="shared" si="1"/>
        <v>0</v>
      </c>
    </row>
    <row r="18" spans="1:20" ht="20.100000000000001" customHeight="1">
      <c r="A18" s="117">
        <v>13</v>
      </c>
      <c r="B18" s="100">
        <f>教育補助費預借表!B18</f>
        <v>0</v>
      </c>
      <c r="C18" s="100">
        <f>教育補助費預借表!C18</f>
        <v>0</v>
      </c>
      <c r="D18" s="100">
        <f>教育補助費預借表!D18</f>
        <v>0</v>
      </c>
      <c r="E18" s="100">
        <f>教育補助費預借表!E18</f>
        <v>0</v>
      </c>
      <c r="F18" s="100">
        <f>教育補助費預借表!F18</f>
        <v>0</v>
      </c>
      <c r="G18" s="100">
        <f>教育補助費預借表!G18</f>
        <v>0</v>
      </c>
      <c r="H18" s="100">
        <f>教育補助費預借表!H18</f>
        <v>0</v>
      </c>
      <c r="I18" s="100">
        <f>教育補助費預借表!I18</f>
        <v>0</v>
      </c>
      <c r="J18" s="100">
        <f>教育補助費預借表!J18</f>
        <v>0</v>
      </c>
      <c r="K18" s="100">
        <f>教育補助費預借表!K18</f>
        <v>0</v>
      </c>
      <c r="L18" s="100">
        <f>教育補助費預借表!L18</f>
        <v>0</v>
      </c>
      <c r="M18" s="100">
        <f>教育補助費預借表!M18</f>
        <v>0</v>
      </c>
      <c r="N18" s="100">
        <f>教育補助費預借表!N18</f>
        <v>0</v>
      </c>
      <c r="O18" s="100">
        <f>教育補助費預借表!O18</f>
        <v>0</v>
      </c>
      <c r="P18" s="100">
        <f>教育補助費預借表!P18</f>
        <v>0</v>
      </c>
      <c r="Q18" s="100">
        <f>教育補助費預借表!Q18</f>
        <v>0</v>
      </c>
      <c r="R18" s="100">
        <f t="shared" si="2"/>
        <v>0</v>
      </c>
      <c r="S18" s="100">
        <f>教育補助費預借表!R18</f>
        <v>0</v>
      </c>
      <c r="T18" s="100">
        <f t="shared" si="1"/>
        <v>0</v>
      </c>
    </row>
    <row r="19" spans="1:20" ht="20.100000000000001" customHeight="1">
      <c r="A19" s="117">
        <v>14</v>
      </c>
      <c r="B19" s="100">
        <f>教育補助費預借表!B19</f>
        <v>0</v>
      </c>
      <c r="C19" s="100">
        <f>教育補助費預借表!C19</f>
        <v>0</v>
      </c>
      <c r="D19" s="100">
        <f>教育補助費預借表!D19</f>
        <v>0</v>
      </c>
      <c r="E19" s="100">
        <f>教育補助費預借表!E19</f>
        <v>0</v>
      </c>
      <c r="F19" s="100">
        <f>教育補助費預借表!F19</f>
        <v>0</v>
      </c>
      <c r="G19" s="100">
        <f>教育補助費預借表!G19</f>
        <v>0</v>
      </c>
      <c r="H19" s="100">
        <f>教育補助費預借表!H19</f>
        <v>0</v>
      </c>
      <c r="I19" s="100">
        <f>教育補助費預借表!I19</f>
        <v>0</v>
      </c>
      <c r="J19" s="100">
        <f>教育補助費預借表!J19</f>
        <v>0</v>
      </c>
      <c r="K19" s="100">
        <f>教育補助費預借表!K19</f>
        <v>0</v>
      </c>
      <c r="L19" s="100">
        <f>教育補助費預借表!L19</f>
        <v>0</v>
      </c>
      <c r="M19" s="100">
        <f>教育補助費預借表!M19</f>
        <v>0</v>
      </c>
      <c r="N19" s="100">
        <f>教育補助費預借表!N19</f>
        <v>0</v>
      </c>
      <c r="O19" s="100">
        <f>教育補助費預借表!O19</f>
        <v>0</v>
      </c>
      <c r="P19" s="100">
        <f>教育補助費預借表!P19</f>
        <v>0</v>
      </c>
      <c r="Q19" s="100">
        <f>教育補助費預借表!Q19</f>
        <v>0</v>
      </c>
      <c r="R19" s="100">
        <f t="shared" si="2"/>
        <v>0</v>
      </c>
      <c r="S19" s="100">
        <f>教育補助費預借表!R19</f>
        <v>0</v>
      </c>
      <c r="T19" s="100">
        <f t="shared" si="1"/>
        <v>0</v>
      </c>
    </row>
    <row r="20" spans="1:20" ht="20.100000000000001" customHeight="1">
      <c r="A20" s="117">
        <v>15</v>
      </c>
      <c r="B20" s="100">
        <f>教育補助費預借表!B20</f>
        <v>0</v>
      </c>
      <c r="C20" s="100">
        <f>教育補助費預借表!C20</f>
        <v>0</v>
      </c>
      <c r="D20" s="100">
        <f>教育補助費預借表!D20</f>
        <v>0</v>
      </c>
      <c r="E20" s="100">
        <f>教育補助費預借表!E20</f>
        <v>0</v>
      </c>
      <c r="F20" s="100">
        <f>教育補助費預借表!F20</f>
        <v>0</v>
      </c>
      <c r="G20" s="100">
        <f>教育補助費預借表!G20</f>
        <v>0</v>
      </c>
      <c r="H20" s="100">
        <f>教育補助費預借表!H20</f>
        <v>0</v>
      </c>
      <c r="I20" s="100">
        <f>教育補助費預借表!I20</f>
        <v>0</v>
      </c>
      <c r="J20" s="100">
        <f>教育補助費預借表!J20</f>
        <v>0</v>
      </c>
      <c r="K20" s="100">
        <f>教育補助費預借表!K20</f>
        <v>0</v>
      </c>
      <c r="L20" s="100">
        <f>教育補助費預借表!L20</f>
        <v>0</v>
      </c>
      <c r="M20" s="100">
        <f>教育補助費預借表!M20</f>
        <v>0</v>
      </c>
      <c r="N20" s="100">
        <f>教育補助費預借表!N20</f>
        <v>0</v>
      </c>
      <c r="O20" s="100">
        <f>教育補助費預借表!O20</f>
        <v>0</v>
      </c>
      <c r="P20" s="100">
        <f>教育補助費預借表!P20</f>
        <v>0</v>
      </c>
      <c r="Q20" s="100">
        <f>教育補助費預借表!Q20</f>
        <v>0</v>
      </c>
      <c r="R20" s="100">
        <f t="shared" si="2"/>
        <v>0</v>
      </c>
      <c r="S20" s="100">
        <f>教育補助費預借表!R20</f>
        <v>0</v>
      </c>
      <c r="T20" s="100">
        <f t="shared" si="1"/>
        <v>0</v>
      </c>
    </row>
    <row r="21" spans="1:20" ht="20.100000000000001" customHeight="1">
      <c r="A21" s="117">
        <v>16</v>
      </c>
      <c r="B21" s="100">
        <f>教育補助費預借表!B21</f>
        <v>0</v>
      </c>
      <c r="C21" s="100">
        <f>教育補助費預借表!C21</f>
        <v>0</v>
      </c>
      <c r="D21" s="100">
        <f>教育補助費預借表!D21</f>
        <v>0</v>
      </c>
      <c r="E21" s="100">
        <f>教育補助費預借表!E21</f>
        <v>0</v>
      </c>
      <c r="F21" s="100">
        <f>教育補助費預借表!F21</f>
        <v>0</v>
      </c>
      <c r="G21" s="100">
        <f>教育補助費預借表!G21</f>
        <v>0</v>
      </c>
      <c r="H21" s="100">
        <f>教育補助費預借表!H21</f>
        <v>0</v>
      </c>
      <c r="I21" s="100">
        <f>教育補助費預借表!I21</f>
        <v>0</v>
      </c>
      <c r="J21" s="100">
        <f>教育補助費預借表!J21</f>
        <v>0</v>
      </c>
      <c r="K21" s="100">
        <f>教育補助費預借表!K21</f>
        <v>0</v>
      </c>
      <c r="L21" s="100">
        <f>教育補助費預借表!L21</f>
        <v>0</v>
      </c>
      <c r="M21" s="100">
        <f>教育補助費預借表!M21</f>
        <v>0</v>
      </c>
      <c r="N21" s="100">
        <f>教育補助費預借表!N21</f>
        <v>0</v>
      </c>
      <c r="O21" s="100">
        <f>教育補助費預借表!O21</f>
        <v>0</v>
      </c>
      <c r="P21" s="100">
        <f>教育補助費預借表!P21</f>
        <v>0</v>
      </c>
      <c r="Q21" s="100">
        <f>教育補助費預借表!Q21</f>
        <v>0</v>
      </c>
      <c r="R21" s="100">
        <f t="shared" si="2"/>
        <v>0</v>
      </c>
      <c r="S21" s="100">
        <f>教育補助費預借表!R21</f>
        <v>0</v>
      </c>
      <c r="T21" s="100">
        <f t="shared" si="1"/>
        <v>0</v>
      </c>
    </row>
    <row r="22" spans="1:20" ht="20.100000000000001" customHeight="1">
      <c r="A22" s="117">
        <v>17</v>
      </c>
      <c r="B22" s="100">
        <f>教育補助費預借表!B22</f>
        <v>0</v>
      </c>
      <c r="C22" s="100">
        <f>教育補助費預借表!C22</f>
        <v>0</v>
      </c>
      <c r="D22" s="100">
        <f>教育補助費預借表!D22</f>
        <v>0</v>
      </c>
      <c r="E22" s="100">
        <f>教育補助費預借表!E22</f>
        <v>0</v>
      </c>
      <c r="F22" s="100">
        <f>教育補助費預借表!F22</f>
        <v>0</v>
      </c>
      <c r="G22" s="100">
        <f>教育補助費預借表!G22</f>
        <v>0</v>
      </c>
      <c r="H22" s="100">
        <f>教育補助費預借表!H22</f>
        <v>0</v>
      </c>
      <c r="I22" s="100">
        <f>教育補助費預借表!I22</f>
        <v>0</v>
      </c>
      <c r="J22" s="100">
        <f>教育補助費預借表!J22</f>
        <v>0</v>
      </c>
      <c r="K22" s="100">
        <f>教育補助費預借表!K22</f>
        <v>0</v>
      </c>
      <c r="L22" s="100">
        <f>教育補助費預借表!L22</f>
        <v>0</v>
      </c>
      <c r="M22" s="100">
        <f>教育補助費預借表!M22</f>
        <v>0</v>
      </c>
      <c r="N22" s="100">
        <f>教育補助費預借表!N22</f>
        <v>0</v>
      </c>
      <c r="O22" s="100">
        <f>教育補助費預借表!O22</f>
        <v>0</v>
      </c>
      <c r="P22" s="100">
        <f>教育補助費預借表!P22</f>
        <v>0</v>
      </c>
      <c r="Q22" s="100">
        <f>教育補助費預借表!Q22</f>
        <v>0</v>
      </c>
      <c r="R22" s="100">
        <f t="shared" si="2"/>
        <v>0</v>
      </c>
      <c r="S22" s="100">
        <f>教育補助費預借表!R22</f>
        <v>0</v>
      </c>
      <c r="T22" s="100">
        <f t="shared" si="1"/>
        <v>0</v>
      </c>
    </row>
    <row r="23" spans="1:20" ht="20.100000000000001" customHeight="1">
      <c r="A23" s="117">
        <v>18</v>
      </c>
      <c r="B23" s="100">
        <f>教育補助費預借表!B23</f>
        <v>0</v>
      </c>
      <c r="C23" s="100">
        <f>教育補助費預借表!C23</f>
        <v>0</v>
      </c>
      <c r="D23" s="100">
        <f>教育補助費預借表!D23</f>
        <v>0</v>
      </c>
      <c r="E23" s="100">
        <f>教育補助費預借表!E23</f>
        <v>0</v>
      </c>
      <c r="F23" s="100">
        <f>教育補助費預借表!F23</f>
        <v>0</v>
      </c>
      <c r="G23" s="100">
        <f>教育補助費預借表!G23</f>
        <v>0</v>
      </c>
      <c r="H23" s="100">
        <f>教育補助費預借表!H23</f>
        <v>0</v>
      </c>
      <c r="I23" s="100">
        <f>教育補助費預借表!I23</f>
        <v>0</v>
      </c>
      <c r="J23" s="100">
        <f>教育補助費預借表!J23</f>
        <v>0</v>
      </c>
      <c r="K23" s="100">
        <f>教育補助費預借表!K23</f>
        <v>0</v>
      </c>
      <c r="L23" s="100">
        <f>教育補助費預借表!L23</f>
        <v>0</v>
      </c>
      <c r="M23" s="100">
        <f>教育補助費預借表!M23</f>
        <v>0</v>
      </c>
      <c r="N23" s="100">
        <f>教育補助費預借表!N23</f>
        <v>0</v>
      </c>
      <c r="O23" s="100">
        <f>教育補助費預借表!O23</f>
        <v>0</v>
      </c>
      <c r="P23" s="100">
        <f>教育補助費預借表!P23</f>
        <v>0</v>
      </c>
      <c r="Q23" s="100">
        <f>教育補助費預借表!Q23</f>
        <v>0</v>
      </c>
      <c r="R23" s="100">
        <f t="shared" si="2"/>
        <v>0</v>
      </c>
      <c r="S23" s="100">
        <f>教育補助費預借表!R23</f>
        <v>0</v>
      </c>
      <c r="T23" s="100">
        <f t="shared" si="1"/>
        <v>0</v>
      </c>
    </row>
    <row r="24" spans="1:20" ht="20.100000000000001" customHeight="1">
      <c r="A24" s="117">
        <v>19</v>
      </c>
      <c r="B24" s="100">
        <f>教育補助費預借表!B24</f>
        <v>0</v>
      </c>
      <c r="C24" s="100">
        <f>教育補助費預借表!C24</f>
        <v>0</v>
      </c>
      <c r="D24" s="100">
        <f>教育補助費預借表!D24</f>
        <v>0</v>
      </c>
      <c r="E24" s="100">
        <f>教育補助費預借表!E24</f>
        <v>0</v>
      </c>
      <c r="F24" s="100">
        <f>教育補助費預借表!F24</f>
        <v>0</v>
      </c>
      <c r="G24" s="100">
        <f>教育補助費預借表!G24</f>
        <v>0</v>
      </c>
      <c r="H24" s="100">
        <f>教育補助費預借表!H24</f>
        <v>0</v>
      </c>
      <c r="I24" s="100">
        <f>教育補助費預借表!I24</f>
        <v>0</v>
      </c>
      <c r="J24" s="100">
        <f>教育補助費預借表!J24</f>
        <v>0</v>
      </c>
      <c r="K24" s="100">
        <f>教育補助費預借表!K24</f>
        <v>0</v>
      </c>
      <c r="L24" s="100">
        <f>教育補助費預借表!L24</f>
        <v>0</v>
      </c>
      <c r="M24" s="100">
        <f>教育補助費預借表!M24</f>
        <v>0</v>
      </c>
      <c r="N24" s="100">
        <f>教育補助費預借表!N24</f>
        <v>0</v>
      </c>
      <c r="O24" s="100">
        <f>教育補助費預借表!O24</f>
        <v>0</v>
      </c>
      <c r="P24" s="100">
        <f>教育補助費預借表!P24</f>
        <v>0</v>
      </c>
      <c r="Q24" s="100">
        <f>教育補助費預借表!Q24</f>
        <v>0</v>
      </c>
      <c r="R24" s="100">
        <f t="shared" si="2"/>
        <v>0</v>
      </c>
      <c r="S24" s="100">
        <f>教育補助費預借表!R24</f>
        <v>0</v>
      </c>
      <c r="T24" s="100">
        <f t="shared" si="1"/>
        <v>0</v>
      </c>
    </row>
    <row r="25" spans="1:20" ht="20.100000000000001" customHeight="1">
      <c r="A25" s="117">
        <v>20</v>
      </c>
      <c r="B25" s="100">
        <f>教育補助費預借表!B25</f>
        <v>0</v>
      </c>
      <c r="C25" s="100">
        <f>教育補助費預借表!C25</f>
        <v>0</v>
      </c>
      <c r="D25" s="100">
        <f>教育補助費預借表!D25</f>
        <v>0</v>
      </c>
      <c r="E25" s="100">
        <f>教育補助費預借表!E25</f>
        <v>0</v>
      </c>
      <c r="F25" s="100">
        <f>教育補助費預借表!F25</f>
        <v>0</v>
      </c>
      <c r="G25" s="100">
        <f>教育補助費預借表!G25</f>
        <v>0</v>
      </c>
      <c r="H25" s="100">
        <f>教育補助費預借表!H25</f>
        <v>0</v>
      </c>
      <c r="I25" s="100">
        <f>教育補助費預借表!I25</f>
        <v>0</v>
      </c>
      <c r="J25" s="100">
        <f>教育補助費預借表!J25</f>
        <v>0</v>
      </c>
      <c r="K25" s="100">
        <f>教育補助費預借表!K25</f>
        <v>0</v>
      </c>
      <c r="L25" s="100">
        <f>教育補助費預借表!L25</f>
        <v>0</v>
      </c>
      <c r="M25" s="100">
        <f>教育補助費預借表!M25</f>
        <v>0</v>
      </c>
      <c r="N25" s="100">
        <f>教育補助費預借表!N25</f>
        <v>0</v>
      </c>
      <c r="O25" s="100">
        <f>教育補助費預借表!O25</f>
        <v>0</v>
      </c>
      <c r="P25" s="100">
        <f>教育補助費預借表!P25</f>
        <v>0</v>
      </c>
      <c r="Q25" s="100">
        <f>教育補助費預借表!Q25</f>
        <v>0</v>
      </c>
      <c r="R25" s="100">
        <f t="shared" si="2"/>
        <v>0</v>
      </c>
      <c r="S25" s="100">
        <f>教育補助費預借表!R25</f>
        <v>0</v>
      </c>
      <c r="T25" s="100">
        <f t="shared" si="1"/>
        <v>0</v>
      </c>
    </row>
    <row r="26" spans="1:20" ht="10.5" customHeight="1"/>
    <row r="27" spans="1:20" ht="19.5">
      <c r="A27" s="109" t="s">
        <v>50</v>
      </c>
      <c r="B27" s="109"/>
      <c r="E27" s="1098" t="s">
        <v>391</v>
      </c>
      <c r="F27" s="1098"/>
      <c r="I27" s="109" t="s">
        <v>24</v>
      </c>
      <c r="P27" s="109" t="s">
        <v>49</v>
      </c>
    </row>
  </sheetData>
  <mergeCells count="12">
    <mergeCell ref="A5:C5"/>
    <mergeCell ref="A2:A4"/>
    <mergeCell ref="B2:B4"/>
    <mergeCell ref="C2:C4"/>
    <mergeCell ref="S2:S4"/>
    <mergeCell ref="T2:T4"/>
    <mergeCell ref="J2:K2"/>
    <mergeCell ref="L2:O2"/>
    <mergeCell ref="E27:F27"/>
    <mergeCell ref="R2:R4"/>
    <mergeCell ref="D2:F2"/>
    <mergeCell ref="G2:I2"/>
  </mergeCells>
  <phoneticPr fontId="2" type="noConversion"/>
  <printOptions horizontalCentered="1"/>
  <pageMargins left="0.6692913385826772" right="0.15748031496062992" top="0.39370078740157483" bottom="0.59055118110236227" header="0.51181102362204722" footer="0.31496062992125984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"/>
  <dimension ref="A1:Q42"/>
  <sheetViews>
    <sheetView view="pageBreakPreview" topLeftCell="A10" zoomScaleNormal="100" zoomScaleSheetLayoutView="100" workbookViewId="0">
      <selection activeCell="C22" sqref="C22:Z22"/>
    </sheetView>
  </sheetViews>
  <sheetFormatPr defaultColWidth="8.875" defaultRowHeight="16.5"/>
  <cols>
    <col min="1" max="1" width="3.875" style="1" customWidth="1"/>
    <col min="2" max="2" width="4.25" style="1" customWidth="1"/>
    <col min="3" max="3" width="4.5" style="1" customWidth="1"/>
    <col min="4" max="4" width="5.125" style="1" customWidth="1"/>
    <col min="5" max="5" width="3.75" style="1" customWidth="1"/>
    <col min="6" max="6" width="4.375" style="1" customWidth="1"/>
    <col min="7" max="7" width="6.5" style="1" customWidth="1"/>
    <col min="8" max="8" width="3.375" style="1" customWidth="1"/>
    <col min="9" max="9" width="9.75" style="1" customWidth="1"/>
    <col min="10" max="10" width="9.625" style="1" customWidth="1"/>
    <col min="11" max="11" width="6.625" style="1" customWidth="1"/>
    <col min="12" max="12" width="2.75" style="1" customWidth="1"/>
    <col min="13" max="13" width="4" style="1" customWidth="1"/>
    <col min="14" max="14" width="3.375" style="1" customWidth="1"/>
    <col min="15" max="15" width="7.5" style="1" customWidth="1"/>
    <col min="16" max="16" width="5.625" style="1" customWidth="1"/>
    <col min="17" max="17" width="10.25" style="1" customWidth="1"/>
    <col min="18" max="16384" width="8.875" style="1"/>
  </cols>
  <sheetData>
    <row r="1" spans="1:17" s="72" customFormat="1" ht="5.45" customHeight="1">
      <c r="E1" s="72" t="s">
        <v>56</v>
      </c>
      <c r="J1" s="76" t="s">
        <v>57</v>
      </c>
      <c r="O1" s="76" t="s">
        <v>58</v>
      </c>
    </row>
    <row r="2" spans="1:17" ht="25.15" customHeight="1">
      <c r="A2" s="1073" t="str">
        <f>J16</f>
        <v>花蓮縣吉安鄉吉安國民小學</v>
      </c>
      <c r="B2" s="1073"/>
      <c r="C2" s="1073"/>
      <c r="D2" s="1073"/>
      <c r="E2" s="1073"/>
      <c r="F2" s="1073"/>
      <c r="G2" s="1073"/>
      <c r="H2" s="1073"/>
      <c r="I2" s="1073"/>
      <c r="J2" s="1073"/>
      <c r="K2" s="129" t="s">
        <v>284</v>
      </c>
      <c r="L2" s="129"/>
      <c r="M2" s="129"/>
      <c r="N2" s="129"/>
      <c r="O2" s="129"/>
      <c r="P2" s="129"/>
      <c r="Q2" s="129"/>
    </row>
    <row r="3" spans="1:17" ht="17.45" customHeight="1">
      <c r="A3" s="378" t="s">
        <v>59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</row>
    <row r="4" spans="1:17" ht="21.75" customHeight="1">
      <c r="A4" s="554" t="s">
        <v>60</v>
      </c>
      <c r="B4" s="554"/>
      <c r="C4" s="441"/>
      <c r="D4" s="440" t="s">
        <v>61</v>
      </c>
      <c r="E4" s="554"/>
      <c r="F4" s="554"/>
      <c r="G4" s="554"/>
      <c r="H4" s="554"/>
      <c r="I4" s="441"/>
      <c r="J4" s="379" t="s">
        <v>62</v>
      </c>
      <c r="K4" s="534"/>
      <c r="L4" s="534"/>
      <c r="M4" s="315" t="s">
        <v>118</v>
      </c>
      <c r="N4" s="534"/>
      <c r="O4" s="534"/>
      <c r="P4" s="534"/>
      <c r="Q4" s="381"/>
    </row>
    <row r="5" spans="1:17" ht="22.5" customHeight="1">
      <c r="A5" s="350" t="s">
        <v>64</v>
      </c>
      <c r="B5" s="351"/>
      <c r="C5" s="555"/>
      <c r="D5" s="560" t="s">
        <v>65</v>
      </c>
      <c r="E5" s="1046"/>
      <c r="F5" s="1047"/>
      <c r="G5" s="359"/>
      <c r="H5" s="360"/>
      <c r="I5" s="805"/>
      <c r="J5" s="1048">
        <f>E25</f>
        <v>0</v>
      </c>
      <c r="K5" s="1049"/>
      <c r="L5" s="1049"/>
      <c r="M5" s="1101">
        <f>D17</f>
        <v>0</v>
      </c>
      <c r="N5" s="1102"/>
      <c r="O5" s="1102"/>
      <c r="P5" s="1107" t="s">
        <v>119</v>
      </c>
      <c r="Q5" s="1108"/>
    </row>
    <row r="6" spans="1:17" ht="12.75" customHeight="1">
      <c r="A6" s="353"/>
      <c r="B6" s="354"/>
      <c r="C6" s="556"/>
      <c r="D6" s="1054" t="s">
        <v>66</v>
      </c>
      <c r="E6" s="1055"/>
      <c r="F6" s="1056"/>
      <c r="G6" s="1099"/>
      <c r="H6" s="996"/>
      <c r="I6" s="352"/>
      <c r="J6" s="1050"/>
      <c r="K6" s="1051"/>
      <c r="L6" s="1051"/>
      <c r="M6" s="1103"/>
      <c r="N6" s="1104"/>
      <c r="O6" s="1104"/>
      <c r="P6" s="1109"/>
      <c r="Q6" s="1110"/>
    </row>
    <row r="7" spans="1:17" ht="13.5" customHeight="1">
      <c r="A7" s="353"/>
      <c r="B7" s="354"/>
      <c r="C7" s="556"/>
      <c r="D7" s="1057"/>
      <c r="E7" s="1058"/>
      <c r="F7" s="1059"/>
      <c r="G7" s="1100"/>
      <c r="H7" s="930"/>
      <c r="I7" s="358"/>
      <c r="J7" s="1050"/>
      <c r="K7" s="1051"/>
      <c r="L7" s="1051"/>
      <c r="M7" s="1103"/>
      <c r="N7" s="1104"/>
      <c r="O7" s="1104"/>
      <c r="P7" s="1109"/>
      <c r="Q7" s="1110"/>
    </row>
    <row r="8" spans="1:17" ht="20.45" customHeight="1">
      <c r="A8" s="356"/>
      <c r="B8" s="357"/>
      <c r="C8" s="557"/>
      <c r="D8" s="560" t="s">
        <v>67</v>
      </c>
      <c r="E8" s="1046"/>
      <c r="F8" s="1047"/>
      <c r="G8" s="359" t="s">
        <v>88</v>
      </c>
      <c r="H8" s="360"/>
      <c r="I8" s="805"/>
      <c r="J8" s="1052"/>
      <c r="K8" s="1053"/>
      <c r="L8" s="1053"/>
      <c r="M8" s="1105"/>
      <c r="N8" s="1106"/>
      <c r="O8" s="1106"/>
      <c r="P8" s="1111"/>
      <c r="Q8" s="1112"/>
    </row>
    <row r="9" spans="1:17" ht="15.75" customHeight="1">
      <c r="A9" s="6"/>
      <c r="B9" s="7"/>
      <c r="C9" s="7"/>
      <c r="D9" s="24"/>
      <c r="E9" s="24"/>
      <c r="F9" s="24"/>
      <c r="G9" s="24"/>
      <c r="H9" s="24"/>
      <c r="I9" s="24"/>
      <c r="J9" s="24"/>
      <c r="K9" s="25"/>
      <c r="L9" s="25"/>
      <c r="M9" s="32"/>
      <c r="N9" s="32"/>
      <c r="O9" s="32"/>
      <c r="P9" s="29"/>
    </row>
    <row r="10" spans="1:17" ht="19.899999999999999" customHeight="1">
      <c r="A10" s="315" t="s">
        <v>392</v>
      </c>
      <c r="B10" s="311"/>
      <c r="C10" s="311"/>
      <c r="D10" s="312"/>
      <c r="E10" s="315" t="s">
        <v>50</v>
      </c>
      <c r="F10" s="311"/>
      <c r="G10" s="311"/>
      <c r="H10" s="311"/>
      <c r="I10" s="931" t="s">
        <v>378</v>
      </c>
      <c r="J10" s="932"/>
      <c r="K10" s="315" t="s">
        <v>24</v>
      </c>
      <c r="L10" s="311"/>
      <c r="M10" s="311"/>
      <c r="N10" s="311"/>
      <c r="O10" s="315" t="s">
        <v>49</v>
      </c>
      <c r="P10" s="311"/>
      <c r="Q10" s="312"/>
    </row>
    <row r="11" spans="1:17" ht="31.15" customHeight="1">
      <c r="A11" s="1079"/>
      <c r="B11" s="487"/>
      <c r="C11" s="487"/>
      <c r="D11" s="488"/>
      <c r="E11" s="1083"/>
      <c r="F11" s="487"/>
      <c r="G11" s="487"/>
      <c r="H11" s="487"/>
      <c r="I11" s="1083"/>
      <c r="J11" s="488"/>
      <c r="K11" s="1084"/>
      <c r="L11" s="487"/>
      <c r="M11" s="487"/>
      <c r="N11" s="488"/>
      <c r="O11" s="1079"/>
      <c r="P11" s="1084"/>
      <c r="Q11" s="1085"/>
    </row>
    <row r="12" spans="1:17" ht="28.15" customHeight="1">
      <c r="A12" s="467"/>
      <c r="B12" s="1081"/>
      <c r="C12" s="1081"/>
      <c r="D12" s="1082"/>
      <c r="E12" s="1080"/>
      <c r="F12" s="912"/>
      <c r="G12" s="912"/>
      <c r="H12" s="912"/>
      <c r="I12" s="1080"/>
      <c r="J12" s="1082"/>
      <c r="K12" s="912"/>
      <c r="L12" s="912"/>
      <c r="M12" s="912"/>
      <c r="N12" s="1082"/>
      <c r="O12" s="467"/>
      <c r="P12" s="1081"/>
      <c r="Q12" s="1082"/>
    </row>
    <row r="13" spans="1:17" ht="28.15" customHeight="1">
      <c r="A13" s="469"/>
      <c r="B13" s="514"/>
      <c r="C13" s="514"/>
      <c r="D13" s="515"/>
      <c r="E13" s="513"/>
      <c r="F13" s="514"/>
      <c r="G13" s="514"/>
      <c r="H13" s="514"/>
      <c r="I13" s="513"/>
      <c r="J13" s="515"/>
      <c r="K13" s="514"/>
      <c r="L13" s="514"/>
      <c r="M13" s="514"/>
      <c r="N13" s="515"/>
      <c r="O13" s="469"/>
      <c r="P13" s="514"/>
      <c r="Q13" s="515"/>
    </row>
    <row r="14" spans="1:17" ht="6.6" customHeight="1"/>
    <row r="15" spans="1:17" ht="66" customHeight="1">
      <c r="A15" s="1078" t="s">
        <v>120</v>
      </c>
      <c r="B15" s="448"/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9"/>
    </row>
    <row r="16" spans="1:17" ht="33" customHeight="1">
      <c r="A16" s="130"/>
      <c r="B16" s="131"/>
      <c r="C16" s="131"/>
      <c r="D16" s="131"/>
      <c r="E16" s="131"/>
      <c r="F16" s="131"/>
      <c r="G16" s="131"/>
      <c r="H16" s="131"/>
      <c r="I16" s="131"/>
      <c r="J16" s="132" t="s">
        <v>397</v>
      </c>
      <c r="K16" s="131" t="s">
        <v>291</v>
      </c>
      <c r="L16" s="131"/>
      <c r="M16" s="131"/>
      <c r="N16" s="131"/>
      <c r="O16" s="131"/>
      <c r="P16" s="131"/>
      <c r="Q16" s="144"/>
    </row>
    <row r="17" spans="1:17" s="49" customFormat="1" ht="33" customHeight="1">
      <c r="A17" s="309" t="s">
        <v>121</v>
      </c>
      <c r="B17" s="1122"/>
      <c r="C17" s="1123"/>
      <c r="D17" s="1124"/>
      <c r="E17" s="1125"/>
      <c r="F17" s="1125"/>
      <c r="G17" s="1126"/>
      <c r="H17" s="440" t="s">
        <v>122</v>
      </c>
      <c r="I17" s="534"/>
      <c r="J17" s="381"/>
      <c r="K17" s="315"/>
      <c r="L17" s="1125"/>
      <c r="M17" s="1125"/>
      <c r="N17" s="1126"/>
      <c r="O17" s="62" t="s">
        <v>123</v>
      </c>
      <c r="P17" s="454"/>
      <c r="Q17" s="610"/>
    </row>
    <row r="18" spans="1:17" s="49" customFormat="1" ht="27.6" customHeight="1">
      <c r="A18" s="315" t="s">
        <v>124</v>
      </c>
      <c r="B18" s="326"/>
      <c r="C18" s="326"/>
      <c r="D18" s="326"/>
      <c r="E18" s="326"/>
      <c r="F18" s="326"/>
      <c r="G18" s="326"/>
      <c r="H18" s="326"/>
      <c r="I18" s="326"/>
      <c r="J18" s="316"/>
      <c r="K18" s="315" t="s">
        <v>125</v>
      </c>
      <c r="L18" s="326"/>
      <c r="M18" s="326"/>
      <c r="N18" s="326"/>
      <c r="O18" s="326"/>
      <c r="P18" s="326"/>
      <c r="Q18" s="316"/>
    </row>
    <row r="19" spans="1:17" ht="30" customHeight="1">
      <c r="A19" s="68"/>
      <c r="B19" s="70"/>
      <c r="C19" s="1107" t="s">
        <v>126</v>
      </c>
      <c r="D19" s="1107"/>
      <c r="E19" s="1107"/>
      <c r="F19" s="1107"/>
      <c r="G19" s="1107"/>
      <c r="H19" s="1107"/>
      <c r="I19" s="1107"/>
      <c r="J19" s="1108"/>
      <c r="K19" s="84"/>
      <c r="L19" s="1107" t="s">
        <v>127</v>
      </c>
      <c r="M19" s="1127"/>
      <c r="N19" s="1127"/>
      <c r="O19" s="1127"/>
      <c r="P19" s="1127"/>
      <c r="Q19" s="1128"/>
    </row>
    <row r="20" spans="1:17" ht="30" customHeight="1">
      <c r="A20" s="69"/>
      <c r="B20" s="71"/>
      <c r="C20" s="1109" t="s">
        <v>128</v>
      </c>
      <c r="D20" s="1109"/>
      <c r="E20" s="1109"/>
      <c r="F20" s="1109"/>
      <c r="G20" s="1109"/>
      <c r="H20" s="1109"/>
      <c r="I20" s="1109"/>
      <c r="J20" s="1110"/>
      <c r="K20" s="85"/>
      <c r="L20" s="1109" t="s">
        <v>129</v>
      </c>
      <c r="M20" s="1134"/>
      <c r="N20" s="1134"/>
      <c r="O20" s="1134"/>
      <c r="P20" s="1134"/>
      <c r="Q20" s="1135"/>
    </row>
    <row r="21" spans="1:17" ht="30" customHeight="1">
      <c r="A21" s="69"/>
      <c r="B21" s="71"/>
      <c r="C21" s="1109" t="s">
        <v>130</v>
      </c>
      <c r="D21" s="1109"/>
      <c r="E21" s="1109"/>
      <c r="F21" s="1109"/>
      <c r="G21" s="1109"/>
      <c r="H21" s="1109"/>
      <c r="I21" s="1109"/>
      <c r="J21" s="1110"/>
      <c r="K21" s="85"/>
      <c r="L21" s="1109" t="s">
        <v>131</v>
      </c>
      <c r="M21" s="1134"/>
      <c r="N21" s="1134"/>
      <c r="O21" s="1134"/>
      <c r="P21" s="1134"/>
      <c r="Q21" s="1135"/>
    </row>
    <row r="22" spans="1:17" ht="30" customHeight="1">
      <c r="A22" s="56"/>
      <c r="B22" s="57"/>
      <c r="C22" s="1111" t="s">
        <v>132</v>
      </c>
      <c r="D22" s="1111"/>
      <c r="E22" s="1111"/>
      <c r="F22" s="1111"/>
      <c r="G22" s="1111"/>
      <c r="H22" s="1111"/>
      <c r="I22" s="1111"/>
      <c r="J22" s="1112"/>
      <c r="K22" s="86"/>
      <c r="L22" s="1131" t="s">
        <v>133</v>
      </c>
      <c r="M22" s="1132"/>
      <c r="N22" s="1132"/>
      <c r="O22" s="1132"/>
      <c r="P22" s="1132"/>
      <c r="Q22" s="1133"/>
    </row>
    <row r="23" spans="1:17" ht="40.15" customHeight="1">
      <c r="A23" s="1116" t="s">
        <v>134</v>
      </c>
      <c r="B23" s="1117"/>
      <c r="C23" s="1117"/>
      <c r="D23" s="1118"/>
      <c r="E23" s="315" t="s">
        <v>135</v>
      </c>
      <c r="F23" s="326"/>
      <c r="G23" s="326"/>
      <c r="H23" s="1129"/>
      <c r="I23" s="1130"/>
      <c r="J23" s="1130"/>
      <c r="K23" s="326" t="s">
        <v>136</v>
      </c>
      <c r="L23" s="326"/>
      <c r="M23" s="609"/>
      <c r="N23" s="863"/>
      <c r="O23" s="48" t="s">
        <v>137</v>
      </c>
      <c r="P23" s="38"/>
      <c r="Q23" s="39"/>
    </row>
    <row r="24" spans="1:17" ht="37.9" customHeight="1">
      <c r="A24" s="1119"/>
      <c r="B24" s="1120"/>
      <c r="C24" s="1120"/>
      <c r="D24" s="1121"/>
      <c r="E24" s="1114">
        <f>H23*M23</f>
        <v>0</v>
      </c>
      <c r="F24" s="1115"/>
      <c r="G24" s="1115"/>
      <c r="H24" s="1115"/>
      <c r="I24" s="1115"/>
      <c r="J24" s="1115"/>
      <c r="K24" s="1115"/>
      <c r="L24" s="1115"/>
      <c r="M24" s="1115"/>
      <c r="N24" s="1115"/>
      <c r="O24" s="318"/>
      <c r="P24" s="318"/>
      <c r="Q24" s="39"/>
    </row>
    <row r="25" spans="1:17" ht="40.9" customHeight="1">
      <c r="A25" s="1024" t="s">
        <v>138</v>
      </c>
      <c r="B25" s="1113"/>
      <c r="C25" s="1113"/>
      <c r="D25" s="1025"/>
      <c r="E25" s="1114">
        <f>E24</f>
        <v>0</v>
      </c>
      <c r="F25" s="1115"/>
      <c r="G25" s="1115"/>
      <c r="H25" s="1115"/>
      <c r="I25" s="1115"/>
      <c r="J25" s="1115"/>
      <c r="K25" s="1115"/>
      <c r="L25" s="1115"/>
      <c r="M25" s="1115"/>
      <c r="N25" s="1115"/>
      <c r="O25" s="318"/>
      <c r="P25" s="318"/>
      <c r="Q25" s="39"/>
    </row>
    <row r="26" spans="1:17" ht="29.25" customHeight="1">
      <c r="A26" s="9"/>
      <c r="B26" s="10"/>
      <c r="C26" s="87" t="s">
        <v>75</v>
      </c>
      <c r="D26" s="10"/>
      <c r="E26" s="149" t="str">
        <f>J16</f>
        <v>花蓮縣吉安鄉吉安國民小學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1:17" ht="35.25" customHeight="1">
      <c r="A27" s="12"/>
      <c r="B27" s="13"/>
      <c r="C27" s="13"/>
      <c r="D27" s="13"/>
      <c r="E27" s="13"/>
      <c r="F27" s="13"/>
      <c r="G27" s="18" t="s">
        <v>292</v>
      </c>
      <c r="H27" s="960">
        <f>E25</f>
        <v>0</v>
      </c>
      <c r="I27" s="696"/>
      <c r="J27" s="696"/>
      <c r="K27" s="696"/>
      <c r="L27" s="696"/>
      <c r="M27" s="696"/>
      <c r="N27" s="696"/>
      <c r="O27" s="696"/>
      <c r="P27" s="696"/>
      <c r="Q27" s="697"/>
    </row>
    <row r="28" spans="1:17" ht="29.4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8" t="s">
        <v>139</v>
      </c>
      <c r="L28" s="1041">
        <f>D17</f>
        <v>0</v>
      </c>
      <c r="M28" s="1041"/>
      <c r="N28" s="1041"/>
      <c r="O28" s="13" t="s">
        <v>76</v>
      </c>
      <c r="P28" s="13"/>
      <c r="Q28" s="43"/>
    </row>
    <row r="29" spans="1:17" ht="29.45" customHeight="1">
      <c r="A29" s="14"/>
      <c r="B29" s="15"/>
      <c r="C29" s="15"/>
      <c r="D29" s="15"/>
      <c r="E29" s="15"/>
      <c r="F29" s="15"/>
      <c r="G29" s="15" t="s">
        <v>140</v>
      </c>
      <c r="H29" s="15"/>
      <c r="I29" s="15"/>
      <c r="J29" s="15"/>
      <c r="K29" s="16"/>
      <c r="L29" s="962"/>
      <c r="M29" s="962"/>
      <c r="N29" s="962"/>
      <c r="O29" s="15"/>
      <c r="P29" s="15"/>
      <c r="Q29" s="17"/>
    </row>
    <row r="30" spans="1:17" ht="22.15" customHeight="1"/>
    <row r="31" spans="1:17" ht="22.15" customHeight="1"/>
    <row r="32" spans="1:17" ht="22.15" customHeight="1"/>
    <row r="33" ht="22.15" customHeight="1"/>
    <row r="34" ht="22.15" customHeight="1"/>
    <row r="35" ht="22.15" customHeight="1"/>
    <row r="36" ht="22.15" customHeight="1"/>
    <row r="37" ht="22.15" customHeight="1"/>
    <row r="38" ht="22.15" customHeight="1"/>
    <row r="39" ht="22.15" customHeight="1"/>
    <row r="40" ht="22.15" customHeight="1"/>
    <row r="41" ht="22.15" customHeight="1"/>
    <row r="42" ht="22.15" customHeight="1"/>
  </sheetData>
  <mergeCells count="63">
    <mergeCell ref="A12:D12"/>
    <mergeCell ref="E12:H12"/>
    <mergeCell ref="I12:J12"/>
    <mergeCell ref="K17:N17"/>
    <mergeCell ref="L22:Q22"/>
    <mergeCell ref="O13:Q13"/>
    <mergeCell ref="O12:Q12"/>
    <mergeCell ref="A13:D13"/>
    <mergeCell ref="K12:N12"/>
    <mergeCell ref="H17:J17"/>
    <mergeCell ref="E13:H13"/>
    <mergeCell ref="A15:Q15"/>
    <mergeCell ref="L20:Q20"/>
    <mergeCell ref="L21:Q21"/>
    <mergeCell ref="L29:N29"/>
    <mergeCell ref="K23:L23"/>
    <mergeCell ref="M23:N23"/>
    <mergeCell ref="E24:P24"/>
    <mergeCell ref="H23:J23"/>
    <mergeCell ref="H27:Q27"/>
    <mergeCell ref="L28:N28"/>
    <mergeCell ref="E23:G23"/>
    <mergeCell ref="A25:D25"/>
    <mergeCell ref="E25:P25"/>
    <mergeCell ref="A23:D24"/>
    <mergeCell ref="I13:J13"/>
    <mergeCell ref="K13:N13"/>
    <mergeCell ref="A17:C17"/>
    <mergeCell ref="D17:G17"/>
    <mergeCell ref="P17:Q17"/>
    <mergeCell ref="C20:J20"/>
    <mergeCell ref="C22:J22"/>
    <mergeCell ref="A18:J18"/>
    <mergeCell ref="K18:Q18"/>
    <mergeCell ref="C19:J19"/>
    <mergeCell ref="L19:Q19"/>
    <mergeCell ref="C21:J21"/>
    <mergeCell ref="A2:J2"/>
    <mergeCell ref="G6:I7"/>
    <mergeCell ref="G8:I8"/>
    <mergeCell ref="G5:I5"/>
    <mergeCell ref="A3:Q3"/>
    <mergeCell ref="D4:I4"/>
    <mergeCell ref="J4:L4"/>
    <mergeCell ref="A4:C4"/>
    <mergeCell ref="D6:F7"/>
    <mergeCell ref="M5:O8"/>
    <mergeCell ref="P5:Q8"/>
    <mergeCell ref="J5:L8"/>
    <mergeCell ref="M4:Q4"/>
    <mergeCell ref="A5:C8"/>
    <mergeCell ref="D5:F5"/>
    <mergeCell ref="D8:F8"/>
    <mergeCell ref="O11:Q11"/>
    <mergeCell ref="I10:J10"/>
    <mergeCell ref="K10:N10"/>
    <mergeCell ref="O10:Q10"/>
    <mergeCell ref="A10:D10"/>
    <mergeCell ref="E10:H10"/>
    <mergeCell ref="A11:D11"/>
    <mergeCell ref="E11:H11"/>
    <mergeCell ref="I11:J11"/>
    <mergeCell ref="K11:N11"/>
  </mergeCells>
  <phoneticPr fontId="2" type="noConversion"/>
  <pageMargins left="0.59055118110236227" right="0.15748031496062992" top="0.59055118110236227" bottom="0.39370078740157483" header="0.51181102362204722" footer="0.31496062992125984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K26"/>
  <sheetViews>
    <sheetView view="pageBreakPreview" zoomScaleNormal="100" zoomScaleSheetLayoutView="100" workbookViewId="0">
      <selection activeCell="H22" sqref="H22:Z22"/>
    </sheetView>
  </sheetViews>
  <sheetFormatPr defaultColWidth="8.875" defaultRowHeight="16.5"/>
  <cols>
    <col min="1" max="1" width="6" style="1" customWidth="1"/>
    <col min="2" max="2" width="6.25" style="1" customWidth="1"/>
    <col min="3" max="3" width="8.125" style="1" customWidth="1"/>
    <col min="4" max="4" width="3.375" style="1" customWidth="1"/>
    <col min="5" max="5" width="7.25" style="1" customWidth="1"/>
    <col min="6" max="6" width="11.625" style="1" customWidth="1"/>
    <col min="7" max="7" width="10.75" style="1" customWidth="1"/>
    <col min="8" max="8" width="5.875" style="1" customWidth="1"/>
    <col min="9" max="9" width="6.25" style="1" customWidth="1"/>
    <col min="10" max="10" width="6.875" style="1" customWidth="1"/>
    <col min="11" max="11" width="19" style="1" customWidth="1"/>
    <col min="12" max="16384" width="8.875" style="1"/>
  </cols>
  <sheetData>
    <row r="1" spans="1:11" s="72" customFormat="1" ht="8.25" customHeight="1">
      <c r="C1" s="72" t="s">
        <v>192</v>
      </c>
      <c r="F1" s="76"/>
      <c r="G1" s="74" t="s">
        <v>193</v>
      </c>
      <c r="I1" s="73"/>
      <c r="J1" s="73" t="s">
        <v>194</v>
      </c>
    </row>
    <row r="2" spans="1:11" ht="27" customHeight="1">
      <c r="A2" s="141"/>
      <c r="B2" s="141"/>
      <c r="C2" s="141"/>
      <c r="D2" s="141"/>
      <c r="E2" s="141"/>
      <c r="F2" s="141"/>
      <c r="G2" s="142" t="str">
        <f>F16</f>
        <v>花蓮縣吉安鄉吉安國民小學</v>
      </c>
      <c r="H2" s="141" t="s">
        <v>283</v>
      </c>
      <c r="I2" s="141"/>
      <c r="J2" s="141"/>
      <c r="K2" s="141"/>
    </row>
    <row r="3" spans="1:11" ht="27" customHeight="1">
      <c r="A3" s="378" t="s">
        <v>195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</row>
    <row r="4" spans="1:11" ht="30" customHeight="1">
      <c r="A4" s="315" t="s">
        <v>196</v>
      </c>
      <c r="B4" s="326"/>
      <c r="C4" s="315" t="s">
        <v>197</v>
      </c>
      <c r="D4" s="326"/>
      <c r="E4" s="326"/>
      <c r="F4" s="316"/>
      <c r="G4" s="315" t="s">
        <v>198</v>
      </c>
      <c r="H4" s="316"/>
      <c r="I4" s="461" t="s">
        <v>199</v>
      </c>
      <c r="J4" s="462"/>
      <c r="K4" s="463"/>
    </row>
    <row r="5" spans="1:11" ht="26.1" customHeight="1">
      <c r="A5" s="465" t="s">
        <v>200</v>
      </c>
      <c r="B5" s="466"/>
      <c r="C5" s="461" t="s">
        <v>201</v>
      </c>
      <c r="D5" s="464"/>
      <c r="E5" s="461" t="s">
        <v>202</v>
      </c>
      <c r="F5" s="464"/>
      <c r="G5" s="471"/>
      <c r="H5" s="472"/>
      <c r="I5" s="1147"/>
      <c r="J5" s="1148"/>
      <c r="K5" s="1146" t="s">
        <v>203</v>
      </c>
    </row>
    <row r="6" spans="1:11" ht="26.1" customHeight="1">
      <c r="A6" s="467"/>
      <c r="B6" s="468"/>
      <c r="C6" s="461" t="s">
        <v>204</v>
      </c>
      <c r="D6" s="464"/>
      <c r="E6" s="359"/>
      <c r="F6" s="361"/>
      <c r="G6" s="473"/>
      <c r="H6" s="474"/>
      <c r="I6" s="1149"/>
      <c r="J6" s="1150"/>
      <c r="K6" s="1146"/>
    </row>
    <row r="7" spans="1:11" ht="26.1" customHeight="1">
      <c r="A7" s="469"/>
      <c r="B7" s="470"/>
      <c r="C7" s="461" t="s">
        <v>205</v>
      </c>
      <c r="D7" s="464"/>
      <c r="E7" s="359"/>
      <c r="F7" s="361"/>
      <c r="G7" s="475"/>
      <c r="H7" s="476"/>
      <c r="I7" s="1151"/>
      <c r="J7" s="1152"/>
      <c r="K7" s="1146"/>
    </row>
    <row r="8" spans="1:11" ht="15.75" customHeight="1">
      <c r="A8" s="6"/>
      <c r="B8" s="7"/>
      <c r="C8" s="24"/>
      <c r="D8" s="24"/>
      <c r="E8" s="24"/>
      <c r="F8" s="24"/>
      <c r="G8" s="25"/>
      <c r="H8" s="25"/>
      <c r="I8" s="32"/>
      <c r="J8" s="32"/>
    </row>
    <row r="9" spans="1:11" ht="26.25" customHeight="1">
      <c r="A9" s="315" t="s">
        <v>25</v>
      </c>
      <c r="B9" s="321"/>
      <c r="C9" s="322"/>
      <c r="D9" s="315" t="s">
        <v>206</v>
      </c>
      <c r="E9" s="326"/>
      <c r="F9" s="326"/>
      <c r="G9" s="311"/>
      <c r="H9" s="311"/>
      <c r="I9" s="312"/>
      <c r="J9" s="505" t="s">
        <v>207</v>
      </c>
      <c r="K9" s="505"/>
    </row>
    <row r="10" spans="1:11" ht="30" customHeight="1">
      <c r="A10" s="327" t="s">
        <v>208</v>
      </c>
      <c r="B10" s="419"/>
      <c r="C10" s="419"/>
      <c r="D10" s="1157" t="s">
        <v>209</v>
      </c>
      <c r="E10" s="1158"/>
      <c r="F10" s="1158"/>
      <c r="G10" s="486"/>
      <c r="H10" s="487"/>
      <c r="I10" s="488"/>
      <c r="J10" s="489"/>
      <c r="K10" s="490"/>
    </row>
    <row r="11" spans="1:11" ht="30" customHeight="1">
      <c r="A11" s="1141"/>
      <c r="B11" s="1142"/>
      <c r="C11" s="1143"/>
      <c r="D11" s="1144" t="s">
        <v>210</v>
      </c>
      <c r="E11" s="1145"/>
      <c r="F11" s="1145"/>
      <c r="G11" s="499"/>
      <c r="H11" s="496"/>
      <c r="I11" s="500"/>
      <c r="J11" s="491"/>
      <c r="K11" s="492"/>
    </row>
    <row r="12" spans="1:11" ht="30" customHeight="1">
      <c r="A12" s="1141" t="s">
        <v>230</v>
      </c>
      <c r="B12" s="1142"/>
      <c r="C12" s="1143"/>
      <c r="D12" s="1144" t="s">
        <v>211</v>
      </c>
      <c r="E12" s="1145"/>
      <c r="F12" s="1145"/>
      <c r="G12" s="499"/>
      <c r="H12" s="496"/>
      <c r="I12" s="500"/>
      <c r="J12" s="491"/>
      <c r="K12" s="492"/>
    </row>
    <row r="13" spans="1:11" ht="30" customHeight="1">
      <c r="A13" s="336"/>
      <c r="B13" s="409"/>
      <c r="C13" s="409"/>
      <c r="D13" s="1155" t="s">
        <v>212</v>
      </c>
      <c r="E13" s="1156"/>
      <c r="F13" s="1156"/>
      <c r="G13" s="510"/>
      <c r="H13" s="502"/>
      <c r="I13" s="511"/>
      <c r="J13" s="493"/>
      <c r="K13" s="494"/>
    </row>
    <row r="14" spans="1:11" ht="6.6" customHeight="1"/>
    <row r="15" spans="1:11" ht="76.5" customHeight="1">
      <c r="A15" s="448" t="s">
        <v>213</v>
      </c>
      <c r="B15" s="448"/>
      <c r="C15" s="448"/>
      <c r="D15" s="448"/>
      <c r="E15" s="448"/>
      <c r="F15" s="448"/>
      <c r="G15" s="448"/>
      <c r="H15" s="448"/>
      <c r="I15" s="448"/>
      <c r="J15" s="448"/>
      <c r="K15" s="449"/>
    </row>
    <row r="16" spans="1:11" ht="39" customHeight="1">
      <c r="A16" s="138"/>
      <c r="B16" s="126"/>
      <c r="C16" s="126"/>
      <c r="D16" s="126"/>
      <c r="E16" s="126"/>
      <c r="F16" s="140" t="s">
        <v>397</v>
      </c>
      <c r="G16" s="139" t="s">
        <v>285</v>
      </c>
      <c r="H16" s="126"/>
      <c r="I16" s="126"/>
      <c r="J16" s="126"/>
      <c r="K16" s="127"/>
    </row>
    <row r="17" spans="1:11" ht="27.75" customHeight="1">
      <c r="A17" s="77"/>
      <c r="B17" s="78"/>
      <c r="C17" s="78"/>
      <c r="D17" s="78"/>
      <c r="E17" s="78"/>
      <c r="F17" s="78"/>
      <c r="G17" s="78"/>
      <c r="H17" s="16"/>
      <c r="I17" s="16" t="s">
        <v>81</v>
      </c>
      <c r="J17" s="1" t="s">
        <v>214</v>
      </c>
      <c r="K17" s="17"/>
    </row>
    <row r="18" spans="1:11" s="42" customFormat="1" ht="34.5" customHeight="1">
      <c r="A18" s="1139" t="s">
        <v>215</v>
      </c>
      <c r="B18" s="1139"/>
      <c r="C18" s="950"/>
      <c r="D18" s="950"/>
      <c r="E18" s="950"/>
      <c r="F18" s="102" t="s">
        <v>216</v>
      </c>
      <c r="G18" s="950"/>
      <c r="H18" s="950"/>
      <c r="I18" s="1139" t="s">
        <v>217</v>
      </c>
      <c r="J18" s="1139"/>
      <c r="K18" s="97"/>
    </row>
    <row r="19" spans="1:11" s="42" customFormat="1" ht="55.5" customHeight="1">
      <c r="A19" s="465" t="s">
        <v>218</v>
      </c>
      <c r="B19" s="345"/>
      <c r="C19" s="346"/>
      <c r="D19" s="507"/>
      <c r="E19" s="1153"/>
      <c r="F19" s="1153"/>
      <c r="G19" s="1153"/>
      <c r="H19" s="1153"/>
      <c r="I19" s="1153"/>
      <c r="J19" s="1153"/>
      <c r="K19" s="1154"/>
    </row>
    <row r="20" spans="1:11" s="42" customFormat="1" ht="43.5" customHeight="1">
      <c r="A20" s="1139" t="s">
        <v>219</v>
      </c>
      <c r="B20" s="1139"/>
      <c r="C20" s="1140"/>
      <c r="D20" s="1140"/>
      <c r="E20" s="1140"/>
      <c r="F20" s="103" t="s">
        <v>220</v>
      </c>
      <c r="G20" s="1140"/>
      <c r="H20" s="1140"/>
      <c r="I20" s="972" t="s">
        <v>221</v>
      </c>
      <c r="J20" s="972"/>
      <c r="K20" s="104"/>
    </row>
    <row r="21" spans="1:11" s="42" customFormat="1" ht="44.25" customHeight="1">
      <c r="A21" s="1139" t="s">
        <v>222</v>
      </c>
      <c r="B21" s="1139"/>
      <c r="C21" s="507" t="s">
        <v>223</v>
      </c>
      <c r="D21" s="508"/>
      <c r="E21" s="508"/>
      <c r="F21" s="508"/>
      <c r="G21" s="509"/>
      <c r="H21" s="1024" t="s">
        <v>224</v>
      </c>
      <c r="I21" s="1025"/>
      <c r="J21" s="99"/>
      <c r="K21" s="105"/>
    </row>
    <row r="22" spans="1:11" ht="22.5" customHeight="1">
      <c r="A22" s="1136" t="s">
        <v>225</v>
      </c>
      <c r="B22" s="68"/>
      <c r="C22" s="10"/>
      <c r="D22" s="10"/>
      <c r="E22" s="87" t="s">
        <v>226</v>
      </c>
      <c r="F22" s="10"/>
      <c r="G22" s="10"/>
      <c r="H22" s="10"/>
      <c r="I22" s="10"/>
      <c r="J22" s="10"/>
      <c r="K22" s="11"/>
    </row>
    <row r="23" spans="1:11" ht="28.5" customHeight="1">
      <c r="A23" s="1137"/>
      <c r="B23" s="69"/>
      <c r="C23" s="75"/>
      <c r="E23" s="13"/>
      <c r="F23" s="143" t="str">
        <f>F16</f>
        <v>花蓮縣吉安鄉吉安國民小學</v>
      </c>
      <c r="G23" s="75" t="s">
        <v>286</v>
      </c>
      <c r="H23" s="13"/>
      <c r="I23" s="13"/>
      <c r="J23" s="13"/>
      <c r="K23" s="43"/>
    </row>
    <row r="24" spans="1:11" ht="34.5" customHeight="1">
      <c r="A24" s="1137"/>
      <c r="B24" s="69"/>
      <c r="C24" s="13"/>
      <c r="D24" s="75" t="s">
        <v>227</v>
      </c>
      <c r="F24" s="13"/>
      <c r="G24" s="13"/>
      <c r="H24" s="13"/>
      <c r="I24" s="13"/>
      <c r="J24" s="13"/>
      <c r="K24" s="43"/>
    </row>
    <row r="25" spans="1:11" ht="43.5" customHeight="1">
      <c r="A25" s="1137"/>
      <c r="B25" s="69"/>
      <c r="C25" s="13"/>
      <c r="D25" s="75"/>
      <c r="F25" s="75" t="s">
        <v>228</v>
      </c>
      <c r="G25" s="13"/>
      <c r="H25" s="13"/>
      <c r="I25" s="13"/>
      <c r="J25" s="106" t="s">
        <v>229</v>
      </c>
      <c r="K25" s="43"/>
    </row>
    <row r="26" spans="1:11" ht="9.75" customHeight="1">
      <c r="A26" s="1138"/>
      <c r="B26" s="56"/>
      <c r="C26" s="15"/>
      <c r="D26" s="15"/>
      <c r="E26" s="15"/>
      <c r="F26" s="107"/>
      <c r="G26" s="15"/>
      <c r="H26" s="15"/>
      <c r="I26" s="15"/>
      <c r="J26" s="108"/>
      <c r="K26" s="17"/>
    </row>
  </sheetData>
  <mergeCells count="46">
    <mergeCell ref="A12:C12"/>
    <mergeCell ref="J10:K13"/>
    <mergeCell ref="A13:C13"/>
    <mergeCell ref="D13:F13"/>
    <mergeCell ref="D10:F10"/>
    <mergeCell ref="G13:I13"/>
    <mergeCell ref="G12:I12"/>
    <mergeCell ref="D12:F12"/>
    <mergeCell ref="A15:K15"/>
    <mergeCell ref="D19:K19"/>
    <mergeCell ref="A18:B18"/>
    <mergeCell ref="C18:E18"/>
    <mergeCell ref="G18:H18"/>
    <mergeCell ref="C5:D5"/>
    <mergeCell ref="C4:F4"/>
    <mergeCell ref="E6:F6"/>
    <mergeCell ref="A3:K3"/>
    <mergeCell ref="A4:B4"/>
    <mergeCell ref="A5:B7"/>
    <mergeCell ref="C6:D6"/>
    <mergeCell ref="C7:D7"/>
    <mergeCell ref="E5:F5"/>
    <mergeCell ref="K5:K7"/>
    <mergeCell ref="I4:K4"/>
    <mergeCell ref="E7:F7"/>
    <mergeCell ref="G5:H7"/>
    <mergeCell ref="I5:J7"/>
    <mergeCell ref="G4:H4"/>
    <mergeCell ref="D9:I9"/>
    <mergeCell ref="J9:K9"/>
    <mergeCell ref="A9:C9"/>
    <mergeCell ref="A10:C10"/>
    <mergeCell ref="A11:C11"/>
    <mergeCell ref="G10:I10"/>
    <mergeCell ref="G11:I11"/>
    <mergeCell ref="D11:F11"/>
    <mergeCell ref="A22:A26"/>
    <mergeCell ref="I18:J18"/>
    <mergeCell ref="A19:C19"/>
    <mergeCell ref="A20:B20"/>
    <mergeCell ref="C20:E20"/>
    <mergeCell ref="G20:H20"/>
    <mergeCell ref="I20:J20"/>
    <mergeCell ref="A21:B21"/>
    <mergeCell ref="C21:G21"/>
    <mergeCell ref="H21:I21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28"/>
  <sheetViews>
    <sheetView view="pageBreakPreview" zoomScaleNormal="100" zoomScaleSheetLayoutView="100" workbookViewId="0">
      <selection activeCell="L24" sqref="L24:P27"/>
    </sheetView>
  </sheetViews>
  <sheetFormatPr defaultColWidth="8.875" defaultRowHeight="16.5"/>
  <cols>
    <col min="1" max="1" width="0.875" style="1" customWidth="1"/>
    <col min="2" max="6" width="3.625" style="1" customWidth="1"/>
    <col min="7" max="7" width="4.875" style="1" customWidth="1"/>
    <col min="8" max="16" width="3.625" style="1" customWidth="1"/>
    <col min="17" max="22" width="3.875" style="1" customWidth="1"/>
    <col min="23" max="26" width="3.75" style="1" customWidth="1"/>
    <col min="27" max="16384" width="8.875" style="1"/>
  </cols>
  <sheetData>
    <row r="1" spans="2:26" s="65" customFormat="1" ht="7.15" customHeight="1">
      <c r="B1" s="63"/>
      <c r="C1" s="63"/>
      <c r="D1" s="63"/>
      <c r="E1" s="63"/>
      <c r="F1" s="63" t="s">
        <v>404</v>
      </c>
      <c r="G1" s="63"/>
      <c r="H1" s="63"/>
      <c r="I1" s="63"/>
      <c r="J1" s="63"/>
      <c r="K1" s="63"/>
      <c r="L1" s="63"/>
      <c r="M1" s="63"/>
      <c r="N1" s="63" t="s">
        <v>405</v>
      </c>
      <c r="O1" s="63"/>
      <c r="P1" s="63"/>
      <c r="Q1" s="63"/>
      <c r="R1" s="64"/>
      <c r="S1" s="64"/>
      <c r="T1" s="64"/>
      <c r="U1" s="63"/>
      <c r="V1" s="64" t="s">
        <v>406</v>
      </c>
      <c r="W1" s="63"/>
      <c r="X1" s="63"/>
      <c r="Y1" s="63"/>
      <c r="Z1" s="63"/>
    </row>
    <row r="2" spans="2:26" s="137" customFormat="1" ht="27" customHeight="1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O2" s="133" t="s">
        <v>453</v>
      </c>
      <c r="P2" s="129" t="s">
        <v>454</v>
      </c>
      <c r="Q2" s="129"/>
      <c r="R2" s="129"/>
      <c r="S2" s="129"/>
      <c r="T2" s="129"/>
      <c r="U2" s="193" t="s">
        <v>407</v>
      </c>
      <c r="V2" s="129"/>
      <c r="W2" s="129"/>
      <c r="X2" s="129"/>
      <c r="Y2" s="129"/>
      <c r="Z2" s="129"/>
    </row>
    <row r="3" spans="2:26" ht="17.45" customHeight="1">
      <c r="B3" s="378" t="s">
        <v>408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2:26" ht="18" customHeight="1">
      <c r="B4" s="379" t="s">
        <v>409</v>
      </c>
      <c r="C4" s="380"/>
      <c r="D4" s="381"/>
      <c r="E4" s="382" t="s">
        <v>410</v>
      </c>
      <c r="F4" s="382"/>
      <c r="G4" s="382"/>
      <c r="H4" s="382"/>
      <c r="I4" s="382"/>
      <c r="J4" s="382"/>
      <c r="K4" s="383"/>
      <c r="L4" s="383"/>
      <c r="M4" s="382" t="s">
        <v>411</v>
      </c>
      <c r="N4" s="382"/>
      <c r="O4" s="382"/>
      <c r="P4" s="383"/>
      <c r="Q4" s="314"/>
      <c r="R4" s="384" t="s">
        <v>412</v>
      </c>
      <c r="S4" s="314"/>
      <c r="T4" s="314"/>
      <c r="U4" s="314"/>
      <c r="V4" s="314"/>
      <c r="W4" s="314"/>
      <c r="X4" s="314"/>
      <c r="Y4" s="314"/>
      <c r="Z4" s="314"/>
    </row>
    <row r="5" spans="2:26" ht="19.899999999999999" customHeight="1">
      <c r="B5" s="350" t="s">
        <v>413</v>
      </c>
      <c r="C5" s="351"/>
      <c r="D5" s="352"/>
      <c r="E5" s="359" t="s">
        <v>414</v>
      </c>
      <c r="F5" s="360"/>
      <c r="G5" s="361"/>
      <c r="H5" s="362"/>
      <c r="I5" s="363"/>
      <c r="J5" s="363"/>
      <c r="K5" s="364"/>
      <c r="L5" s="365"/>
      <c r="M5" s="366">
        <f>D22</f>
        <v>0</v>
      </c>
      <c r="N5" s="366"/>
      <c r="O5" s="366"/>
      <c r="P5" s="367"/>
      <c r="Q5" s="368"/>
      <c r="R5" s="369"/>
      <c r="S5" s="370"/>
      <c r="T5" s="370"/>
      <c r="U5" s="370"/>
      <c r="V5" s="370"/>
      <c r="W5" s="370"/>
      <c r="X5" s="370"/>
      <c r="Y5" s="370"/>
      <c r="Z5" s="371"/>
    </row>
    <row r="6" spans="2:26" ht="19.899999999999999" customHeight="1">
      <c r="B6" s="353"/>
      <c r="C6" s="354"/>
      <c r="D6" s="355"/>
      <c r="E6" s="359" t="s">
        <v>415</v>
      </c>
      <c r="F6" s="360"/>
      <c r="G6" s="361"/>
      <c r="H6" s="362"/>
      <c r="I6" s="363"/>
      <c r="J6" s="363"/>
      <c r="K6" s="364"/>
      <c r="L6" s="365"/>
      <c r="M6" s="366"/>
      <c r="N6" s="366"/>
      <c r="O6" s="366"/>
      <c r="P6" s="367"/>
      <c r="Q6" s="368"/>
      <c r="R6" s="372"/>
      <c r="S6" s="373"/>
      <c r="T6" s="373"/>
      <c r="U6" s="373"/>
      <c r="V6" s="373"/>
      <c r="W6" s="373"/>
      <c r="X6" s="373"/>
      <c r="Y6" s="373"/>
      <c r="Z6" s="374"/>
    </row>
    <row r="7" spans="2:26" ht="19.899999999999999" customHeight="1">
      <c r="B7" s="356"/>
      <c r="C7" s="357"/>
      <c r="D7" s="358"/>
      <c r="E7" s="359" t="s">
        <v>416</v>
      </c>
      <c r="F7" s="360"/>
      <c r="G7" s="361"/>
      <c r="H7" s="362"/>
      <c r="I7" s="363"/>
      <c r="J7" s="363"/>
      <c r="K7" s="364"/>
      <c r="L7" s="365"/>
      <c r="M7" s="366"/>
      <c r="N7" s="366"/>
      <c r="O7" s="366"/>
      <c r="P7" s="367"/>
      <c r="Q7" s="368"/>
      <c r="R7" s="375"/>
      <c r="S7" s="376"/>
      <c r="T7" s="376"/>
      <c r="U7" s="376"/>
      <c r="V7" s="376"/>
      <c r="W7" s="376"/>
      <c r="X7" s="376"/>
      <c r="Y7" s="376"/>
      <c r="Z7" s="377"/>
    </row>
    <row r="8" spans="2:26" ht="10.15" customHeight="1">
      <c r="B8" s="6"/>
      <c r="C8" s="7"/>
      <c r="D8" s="7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6"/>
      <c r="V8" s="27"/>
      <c r="W8" s="27"/>
      <c r="X8" s="27"/>
      <c r="Y8" s="27"/>
      <c r="Z8" s="27"/>
    </row>
    <row r="9" spans="2:26" ht="44.25" customHeight="1">
      <c r="B9" s="414" t="s">
        <v>417</v>
      </c>
      <c r="C9" s="392"/>
      <c r="D9" s="392"/>
      <c r="E9" s="392"/>
      <c r="F9" s="393"/>
      <c r="G9" s="315" t="s">
        <v>418</v>
      </c>
      <c r="H9" s="321"/>
      <c r="I9" s="321"/>
      <c r="J9" s="321"/>
      <c r="K9" s="322"/>
      <c r="L9" s="391" t="s">
        <v>500</v>
      </c>
      <c r="M9" s="392"/>
      <c r="N9" s="392"/>
      <c r="O9" s="392"/>
      <c r="P9" s="393"/>
      <c r="Q9" s="315" t="s">
        <v>501</v>
      </c>
      <c r="R9" s="321"/>
      <c r="S9" s="321"/>
      <c r="T9" s="321"/>
      <c r="U9" s="322"/>
      <c r="V9" s="315" t="s">
        <v>419</v>
      </c>
      <c r="W9" s="321"/>
      <c r="X9" s="321"/>
      <c r="Y9" s="321"/>
      <c r="Z9" s="322"/>
    </row>
    <row r="10" spans="2:26" ht="45" customHeight="1">
      <c r="B10" s="388" t="s">
        <v>431</v>
      </c>
      <c r="C10" s="415"/>
      <c r="D10" s="415"/>
      <c r="E10" s="415"/>
      <c r="F10" s="416"/>
      <c r="G10" s="327"/>
      <c r="H10" s="419"/>
      <c r="I10" s="419"/>
      <c r="J10" s="419"/>
      <c r="K10" s="420"/>
      <c r="L10" s="291"/>
      <c r="M10" s="292"/>
      <c r="N10" s="292"/>
      <c r="O10" s="292"/>
      <c r="P10" s="293"/>
      <c r="Q10" s="327"/>
      <c r="R10" s="419"/>
      <c r="S10" s="419"/>
      <c r="T10" s="419"/>
      <c r="U10" s="420"/>
      <c r="V10" s="388"/>
      <c r="W10" s="421"/>
      <c r="X10" s="421"/>
      <c r="Y10" s="421"/>
      <c r="Z10" s="422"/>
    </row>
    <row r="11" spans="2:26" ht="45" customHeight="1">
      <c r="B11" s="411" t="s">
        <v>432</v>
      </c>
      <c r="C11" s="417"/>
      <c r="D11" s="417"/>
      <c r="E11" s="417"/>
      <c r="F11" s="418"/>
      <c r="G11" s="336"/>
      <c r="H11" s="409"/>
      <c r="I11" s="409"/>
      <c r="J11" s="409"/>
      <c r="K11" s="410"/>
      <c r="L11" s="406"/>
      <c r="M11" s="407"/>
      <c r="N11" s="407"/>
      <c r="O11" s="407"/>
      <c r="P11" s="408"/>
      <c r="Q11" s="336"/>
      <c r="R11" s="409"/>
      <c r="S11" s="409"/>
      <c r="T11" s="409"/>
      <c r="U11" s="410"/>
      <c r="V11" s="411"/>
      <c r="W11" s="412"/>
      <c r="X11" s="412"/>
      <c r="Y11" s="412"/>
      <c r="Z11" s="413"/>
    </row>
    <row r="12" spans="2:26" ht="6.6" customHeight="1"/>
    <row r="13" spans="2:26" ht="16.5" customHeight="1">
      <c r="B13" s="339" t="s">
        <v>420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40"/>
      <c r="X13" s="340"/>
      <c r="Y13" s="340"/>
      <c r="Z13" s="340"/>
    </row>
    <row r="14" spans="2:26" ht="26.25" customHeight="1"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38"/>
      <c r="N14" s="38"/>
      <c r="O14" s="132" t="s">
        <v>429</v>
      </c>
      <c r="P14" s="194" t="s">
        <v>421</v>
      </c>
      <c r="Q14" s="131"/>
      <c r="R14" s="131"/>
      <c r="S14" s="131"/>
      <c r="T14" s="131"/>
      <c r="U14" s="131"/>
      <c r="V14" s="131"/>
      <c r="W14" s="122"/>
      <c r="X14" s="122"/>
      <c r="Y14" s="122"/>
      <c r="Z14" s="121"/>
    </row>
    <row r="15" spans="2:26" ht="24" customHeight="1">
      <c r="B15" s="66" t="s">
        <v>422</v>
      </c>
      <c r="C15" s="341" t="s">
        <v>423</v>
      </c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3"/>
      <c r="W15" s="344" t="s">
        <v>424</v>
      </c>
      <c r="X15" s="345"/>
      <c r="Y15" s="345"/>
      <c r="Z15" s="346"/>
    </row>
    <row r="16" spans="2:26" ht="24.6" customHeight="1">
      <c r="B16" s="67">
        <v>1</v>
      </c>
      <c r="C16" s="309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1"/>
      <c r="Q16" s="311"/>
      <c r="R16" s="311"/>
      <c r="S16" s="311"/>
      <c r="T16" s="311"/>
      <c r="U16" s="311"/>
      <c r="V16" s="312"/>
      <c r="W16" s="313"/>
      <c r="X16" s="314"/>
      <c r="Y16" s="314"/>
      <c r="Z16" s="314"/>
    </row>
    <row r="17" spans="2:26" ht="24.6" customHeight="1">
      <c r="B17" s="67">
        <v>2</v>
      </c>
      <c r="C17" s="309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1"/>
      <c r="Q17" s="311"/>
      <c r="R17" s="311"/>
      <c r="S17" s="311"/>
      <c r="T17" s="311"/>
      <c r="U17" s="311"/>
      <c r="V17" s="312"/>
      <c r="W17" s="313"/>
      <c r="X17" s="314"/>
      <c r="Y17" s="314"/>
      <c r="Z17" s="314"/>
    </row>
    <row r="18" spans="2:26" ht="24.6" customHeight="1">
      <c r="B18" s="67">
        <v>3</v>
      </c>
      <c r="C18" s="309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1"/>
      <c r="Q18" s="311"/>
      <c r="R18" s="311"/>
      <c r="S18" s="311"/>
      <c r="T18" s="311"/>
      <c r="U18" s="311"/>
      <c r="V18" s="312"/>
      <c r="W18" s="313"/>
      <c r="X18" s="314"/>
      <c r="Y18" s="314"/>
      <c r="Z18" s="314"/>
    </row>
    <row r="19" spans="2:26" ht="24.6" customHeight="1">
      <c r="B19" s="67">
        <v>4</v>
      </c>
      <c r="C19" s="309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1"/>
      <c r="Q19" s="311"/>
      <c r="R19" s="311"/>
      <c r="S19" s="311"/>
      <c r="T19" s="311"/>
      <c r="U19" s="311"/>
      <c r="V19" s="312"/>
      <c r="W19" s="313"/>
      <c r="X19" s="314"/>
      <c r="Y19" s="314"/>
      <c r="Z19" s="314"/>
    </row>
    <row r="20" spans="2:26" ht="24.6" customHeight="1">
      <c r="B20" s="67">
        <v>5</v>
      </c>
      <c r="C20" s="309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1"/>
      <c r="Q20" s="311"/>
      <c r="R20" s="311"/>
      <c r="S20" s="311"/>
      <c r="T20" s="311"/>
      <c r="U20" s="311"/>
      <c r="V20" s="312"/>
      <c r="W20" s="313"/>
      <c r="X20" s="314"/>
      <c r="Y20" s="314"/>
      <c r="Z20" s="314"/>
    </row>
    <row r="21" spans="2:26" ht="24.6" customHeight="1">
      <c r="B21" s="67">
        <v>6</v>
      </c>
      <c r="C21" s="309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1"/>
      <c r="Q21" s="311"/>
      <c r="R21" s="311"/>
      <c r="S21" s="311"/>
      <c r="T21" s="311"/>
      <c r="U21" s="311"/>
      <c r="V21" s="312"/>
      <c r="W21" s="313"/>
      <c r="X21" s="314"/>
      <c r="Y21" s="314"/>
      <c r="Z21" s="314"/>
    </row>
    <row r="22" spans="2:26" ht="32.450000000000003" customHeight="1">
      <c r="B22" s="315" t="s">
        <v>425</v>
      </c>
      <c r="C22" s="316"/>
      <c r="D22" s="317"/>
      <c r="E22" s="318"/>
      <c r="F22" s="318"/>
      <c r="G22" s="318"/>
      <c r="H22" s="319">
        <f>D22</f>
        <v>0</v>
      </c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20"/>
    </row>
    <row r="23" spans="2:26" ht="40.5" customHeight="1">
      <c r="B23" s="315" t="s">
        <v>426</v>
      </c>
      <c r="C23" s="321"/>
      <c r="D23" s="321"/>
      <c r="E23" s="321"/>
      <c r="F23" s="322"/>
      <c r="G23" s="391" t="s">
        <v>427</v>
      </c>
      <c r="H23" s="392"/>
      <c r="I23" s="392"/>
      <c r="J23" s="392"/>
      <c r="K23" s="393"/>
      <c r="L23" s="391" t="s">
        <v>500</v>
      </c>
      <c r="M23" s="392"/>
      <c r="N23" s="392"/>
      <c r="O23" s="392"/>
      <c r="P23" s="393"/>
      <c r="Q23" s="315" t="s">
        <v>501</v>
      </c>
      <c r="R23" s="321"/>
      <c r="S23" s="321"/>
      <c r="T23" s="321"/>
      <c r="U23" s="322"/>
      <c r="V23" s="315" t="s">
        <v>419</v>
      </c>
      <c r="W23" s="321"/>
      <c r="X23" s="321"/>
      <c r="Y23" s="321"/>
      <c r="Z23" s="322"/>
    </row>
    <row r="24" spans="2:26" ht="50.1" customHeight="1">
      <c r="B24" s="291"/>
      <c r="C24" s="292"/>
      <c r="D24" s="292"/>
      <c r="E24" s="292"/>
      <c r="F24" s="293"/>
      <c r="G24" s="388" t="s">
        <v>431</v>
      </c>
      <c r="H24" s="389"/>
      <c r="I24" s="389"/>
      <c r="J24" s="389"/>
      <c r="K24" s="390"/>
      <c r="L24" s="397"/>
      <c r="M24" s="398"/>
      <c r="N24" s="398"/>
      <c r="O24" s="398"/>
      <c r="P24" s="399"/>
      <c r="Q24" s="291"/>
      <c r="R24" s="292"/>
      <c r="S24" s="292"/>
      <c r="T24" s="292"/>
      <c r="U24" s="293"/>
      <c r="V24" s="291"/>
      <c r="W24" s="292"/>
      <c r="X24" s="292"/>
      <c r="Y24" s="292"/>
      <c r="Z24" s="293"/>
    </row>
    <row r="25" spans="2:26" ht="50.1" customHeight="1">
      <c r="B25" s="394"/>
      <c r="C25" s="395"/>
      <c r="D25" s="395"/>
      <c r="E25" s="395"/>
      <c r="F25" s="396"/>
      <c r="G25" s="336" t="s">
        <v>430</v>
      </c>
      <c r="H25" s="337"/>
      <c r="I25" s="337"/>
      <c r="J25" s="337"/>
      <c r="K25" s="338"/>
      <c r="L25" s="400"/>
      <c r="M25" s="401"/>
      <c r="N25" s="401"/>
      <c r="O25" s="401"/>
      <c r="P25" s="402"/>
      <c r="Q25" s="394"/>
      <c r="R25" s="395"/>
      <c r="S25" s="395"/>
      <c r="T25" s="395"/>
      <c r="U25" s="396"/>
      <c r="V25" s="394"/>
      <c r="W25" s="395"/>
      <c r="X25" s="395"/>
      <c r="Y25" s="395"/>
      <c r="Z25" s="396"/>
    </row>
    <row r="26" spans="2:26" ht="29.25" customHeight="1">
      <c r="B26" s="394"/>
      <c r="C26" s="395"/>
      <c r="D26" s="395"/>
      <c r="E26" s="395"/>
      <c r="F26" s="396"/>
      <c r="G26" s="315" t="s">
        <v>428</v>
      </c>
      <c r="H26" s="321"/>
      <c r="I26" s="321"/>
      <c r="J26" s="321"/>
      <c r="K26" s="322"/>
      <c r="L26" s="400"/>
      <c r="M26" s="401"/>
      <c r="N26" s="401"/>
      <c r="O26" s="401"/>
      <c r="P26" s="402"/>
      <c r="Q26" s="394"/>
      <c r="R26" s="395"/>
      <c r="S26" s="395"/>
      <c r="T26" s="395"/>
      <c r="U26" s="396"/>
      <c r="V26" s="394"/>
      <c r="W26" s="395"/>
      <c r="X26" s="395"/>
      <c r="Y26" s="395"/>
      <c r="Z26" s="396"/>
    </row>
    <row r="27" spans="2:26" ht="43.5" customHeight="1">
      <c r="B27" s="294"/>
      <c r="C27" s="295"/>
      <c r="D27" s="295"/>
      <c r="E27" s="295"/>
      <c r="F27" s="296"/>
      <c r="G27" s="385"/>
      <c r="H27" s="386"/>
      <c r="I27" s="386"/>
      <c r="J27" s="386"/>
      <c r="K27" s="387"/>
      <c r="L27" s="403"/>
      <c r="M27" s="404"/>
      <c r="N27" s="404"/>
      <c r="O27" s="404"/>
      <c r="P27" s="405"/>
      <c r="Q27" s="294"/>
      <c r="R27" s="295"/>
      <c r="S27" s="295"/>
      <c r="T27" s="295"/>
      <c r="U27" s="296"/>
      <c r="V27" s="294"/>
      <c r="W27" s="295"/>
      <c r="X27" s="295"/>
      <c r="Y27" s="295"/>
      <c r="Z27" s="296"/>
    </row>
    <row r="28" spans="2:26" ht="72.75" customHeight="1">
      <c r="B28" s="290" t="s">
        <v>433</v>
      </c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</row>
  </sheetData>
  <mergeCells count="61">
    <mergeCell ref="B5:D7"/>
    <mergeCell ref="E5:G5"/>
    <mergeCell ref="B3:Z3"/>
    <mergeCell ref="B4:D4"/>
    <mergeCell ref="E4:L4"/>
    <mergeCell ref="M4:Q4"/>
    <mergeCell ref="R4:Z4"/>
    <mergeCell ref="H5:L5"/>
    <mergeCell ref="M5:Q7"/>
    <mergeCell ref="R5:Z7"/>
    <mergeCell ref="E6:G6"/>
    <mergeCell ref="H6:L6"/>
    <mergeCell ref="E7:G7"/>
    <mergeCell ref="H7:L7"/>
    <mergeCell ref="B9:F9"/>
    <mergeCell ref="G9:K9"/>
    <mergeCell ref="L9:P9"/>
    <mergeCell ref="C16:V16"/>
    <mergeCell ref="W16:Z16"/>
    <mergeCell ref="B10:F10"/>
    <mergeCell ref="B11:F11"/>
    <mergeCell ref="Q9:U9"/>
    <mergeCell ref="V9:Z9"/>
    <mergeCell ref="G10:K10"/>
    <mergeCell ref="Q10:U10"/>
    <mergeCell ref="V10:Z10"/>
    <mergeCell ref="L10:P10"/>
    <mergeCell ref="C17:V17"/>
    <mergeCell ref="W17:Z17"/>
    <mergeCell ref="L11:P11"/>
    <mergeCell ref="B13:Z13"/>
    <mergeCell ref="C15:V15"/>
    <mergeCell ref="W15:Z15"/>
    <mergeCell ref="G11:K11"/>
    <mergeCell ref="Q11:U11"/>
    <mergeCell ref="V11:Z11"/>
    <mergeCell ref="C18:V18"/>
    <mergeCell ref="W18:Z18"/>
    <mergeCell ref="C19:V19"/>
    <mergeCell ref="W19:Z19"/>
    <mergeCell ref="C20:V20"/>
    <mergeCell ref="W20:Z20"/>
    <mergeCell ref="C21:V21"/>
    <mergeCell ref="W21:Z21"/>
    <mergeCell ref="B22:C22"/>
    <mergeCell ref="D22:G22"/>
    <mergeCell ref="H22:Z22"/>
    <mergeCell ref="G27:K27"/>
    <mergeCell ref="G25:K25"/>
    <mergeCell ref="B28:Z28"/>
    <mergeCell ref="G24:K24"/>
    <mergeCell ref="B23:F23"/>
    <mergeCell ref="G23:K23"/>
    <mergeCell ref="L23:P23"/>
    <mergeCell ref="Q23:U23"/>
    <mergeCell ref="V23:Z23"/>
    <mergeCell ref="G26:K26"/>
    <mergeCell ref="B24:F27"/>
    <mergeCell ref="L24:P27"/>
    <mergeCell ref="Q24:U27"/>
    <mergeCell ref="V24:Z27"/>
  </mergeCells>
  <phoneticPr fontId="2" type="noConversion"/>
  <pageMargins left="0.47244094488188981" right="0.15748031496062992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32"/>
  <sheetViews>
    <sheetView view="pageBreakPreview" zoomScaleNormal="100" zoomScaleSheetLayoutView="100" workbookViewId="0">
      <selection activeCell="H6" sqref="H6:L6"/>
    </sheetView>
  </sheetViews>
  <sheetFormatPr defaultColWidth="8.875" defaultRowHeight="16.5"/>
  <cols>
    <col min="1" max="1" width="0.875" style="1" customWidth="1"/>
    <col min="2" max="6" width="3.625" style="1" customWidth="1"/>
    <col min="7" max="7" width="4.875" style="1" customWidth="1"/>
    <col min="8" max="10" width="3.625" style="1" customWidth="1"/>
    <col min="11" max="11" width="3.25" style="1" customWidth="1"/>
    <col min="12" max="15" width="3.625" style="1" customWidth="1"/>
    <col min="16" max="16" width="5.25" style="1" customWidth="1"/>
    <col min="17" max="21" width="3.875" style="1" customWidth="1"/>
    <col min="22" max="26" width="3.75" style="1" customWidth="1"/>
    <col min="27" max="16384" width="8.875" style="1"/>
  </cols>
  <sheetData>
    <row r="1" spans="2:26" s="65" customFormat="1" ht="7.15" customHeight="1">
      <c r="B1" s="63"/>
      <c r="C1" s="63"/>
      <c r="D1" s="63"/>
      <c r="E1" s="63"/>
      <c r="F1" s="63" t="s">
        <v>469</v>
      </c>
      <c r="G1" s="63"/>
      <c r="H1" s="63"/>
      <c r="I1" s="63"/>
      <c r="J1" s="63"/>
      <c r="K1" s="63"/>
      <c r="L1" s="63"/>
      <c r="M1" s="63"/>
      <c r="N1" s="63" t="s">
        <v>470</v>
      </c>
      <c r="O1" s="63"/>
      <c r="P1" s="63"/>
      <c r="Q1" s="63"/>
      <c r="R1" s="64"/>
      <c r="S1" s="64"/>
      <c r="T1" s="64"/>
      <c r="U1" s="63"/>
      <c r="V1" s="64" t="s">
        <v>471</v>
      </c>
      <c r="W1" s="63"/>
      <c r="X1" s="63"/>
      <c r="Y1" s="63"/>
      <c r="Z1" s="63"/>
    </row>
    <row r="2" spans="2:26" s="137" customFormat="1" ht="27" customHeight="1">
      <c r="B2" s="460" t="s">
        <v>456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</row>
    <row r="3" spans="2:26" ht="17.45" customHeight="1">
      <c r="B3" s="378" t="s">
        <v>472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2:26" ht="18" customHeight="1">
      <c r="B4" s="379" t="s">
        <v>473</v>
      </c>
      <c r="C4" s="380"/>
      <c r="D4" s="381"/>
      <c r="E4" s="382" t="s">
        <v>474</v>
      </c>
      <c r="F4" s="382"/>
      <c r="G4" s="382"/>
      <c r="H4" s="382"/>
      <c r="I4" s="382"/>
      <c r="J4" s="382"/>
      <c r="K4" s="383"/>
      <c r="L4" s="383"/>
      <c r="M4" s="382" t="s">
        <v>475</v>
      </c>
      <c r="N4" s="382"/>
      <c r="O4" s="382"/>
      <c r="P4" s="383"/>
      <c r="Q4" s="314"/>
      <c r="R4" s="384" t="s">
        <v>476</v>
      </c>
      <c r="S4" s="314"/>
      <c r="T4" s="314"/>
      <c r="U4" s="314"/>
      <c r="V4" s="314"/>
      <c r="W4" s="314"/>
      <c r="X4" s="314"/>
      <c r="Y4" s="314"/>
      <c r="Z4" s="314"/>
    </row>
    <row r="5" spans="2:26" ht="19.899999999999999" customHeight="1">
      <c r="B5" s="350" t="s">
        <v>477</v>
      </c>
      <c r="C5" s="351"/>
      <c r="D5" s="352"/>
      <c r="E5" s="359" t="s">
        <v>478</v>
      </c>
      <c r="F5" s="360"/>
      <c r="G5" s="361"/>
      <c r="H5" s="362" t="s">
        <v>601</v>
      </c>
      <c r="I5" s="363"/>
      <c r="J5" s="363"/>
      <c r="K5" s="364"/>
      <c r="L5" s="365"/>
      <c r="M5" s="366">
        <f>D27</f>
        <v>523</v>
      </c>
      <c r="N5" s="366"/>
      <c r="O5" s="366"/>
      <c r="P5" s="367"/>
      <c r="Q5" s="368"/>
      <c r="R5" s="369" t="str">
        <f>B29</f>
        <v>辦公用品</v>
      </c>
      <c r="S5" s="370"/>
      <c r="T5" s="370"/>
      <c r="U5" s="370"/>
      <c r="V5" s="370"/>
      <c r="W5" s="370"/>
      <c r="X5" s="370"/>
      <c r="Y5" s="370"/>
      <c r="Z5" s="371"/>
    </row>
    <row r="6" spans="2:26" ht="19.899999999999999" customHeight="1">
      <c r="B6" s="353"/>
      <c r="C6" s="354"/>
      <c r="D6" s="355"/>
      <c r="E6" s="359" t="s">
        <v>479</v>
      </c>
      <c r="F6" s="360"/>
      <c r="G6" s="361"/>
      <c r="H6" s="362" t="s">
        <v>602</v>
      </c>
      <c r="I6" s="363"/>
      <c r="J6" s="363"/>
      <c r="K6" s="364"/>
      <c r="L6" s="365"/>
      <c r="M6" s="366"/>
      <c r="N6" s="366"/>
      <c r="O6" s="366"/>
      <c r="P6" s="367"/>
      <c r="Q6" s="368"/>
      <c r="R6" s="372"/>
      <c r="S6" s="373"/>
      <c r="T6" s="373"/>
      <c r="U6" s="373"/>
      <c r="V6" s="373"/>
      <c r="W6" s="373"/>
      <c r="X6" s="373"/>
      <c r="Y6" s="373"/>
      <c r="Z6" s="374"/>
    </row>
    <row r="7" spans="2:26" ht="19.899999999999999" customHeight="1">
      <c r="B7" s="356"/>
      <c r="C7" s="357"/>
      <c r="D7" s="358"/>
      <c r="E7" s="359" t="s">
        <v>480</v>
      </c>
      <c r="F7" s="360"/>
      <c r="G7" s="361"/>
      <c r="H7" s="362" t="s">
        <v>603</v>
      </c>
      <c r="I7" s="363"/>
      <c r="J7" s="363"/>
      <c r="K7" s="364"/>
      <c r="L7" s="365"/>
      <c r="M7" s="366"/>
      <c r="N7" s="366"/>
      <c r="O7" s="366"/>
      <c r="P7" s="367"/>
      <c r="Q7" s="368"/>
      <c r="R7" s="375"/>
      <c r="S7" s="376"/>
      <c r="T7" s="376"/>
      <c r="U7" s="376"/>
      <c r="V7" s="376"/>
      <c r="W7" s="376"/>
      <c r="X7" s="376"/>
      <c r="Y7" s="376"/>
      <c r="Z7" s="377"/>
    </row>
    <row r="8" spans="2:26" ht="10.15" customHeight="1">
      <c r="B8" s="211"/>
      <c r="C8" s="212"/>
      <c r="D8" s="212"/>
      <c r="E8" s="24"/>
      <c r="F8" s="24"/>
      <c r="G8" s="24"/>
      <c r="H8" s="24"/>
      <c r="I8" s="24"/>
      <c r="J8" s="215"/>
      <c r="K8" s="215"/>
      <c r="L8" s="215"/>
      <c r="M8" s="215"/>
      <c r="N8" s="215"/>
      <c r="O8" s="215"/>
      <c r="P8" s="215"/>
      <c r="Q8" s="26"/>
      <c r="R8" s="26"/>
      <c r="S8" s="26"/>
      <c r="T8" s="26"/>
      <c r="U8" s="26"/>
      <c r="V8" s="27"/>
      <c r="W8" s="27"/>
      <c r="X8" s="27"/>
      <c r="Y8" s="27"/>
      <c r="Z8" s="27"/>
    </row>
    <row r="9" spans="2:26" ht="19.149999999999999" customHeight="1">
      <c r="B9" s="315" t="s">
        <v>481</v>
      </c>
      <c r="C9" s="321"/>
      <c r="D9" s="321"/>
      <c r="E9" s="321"/>
      <c r="F9" s="322"/>
      <c r="G9" s="315" t="s">
        <v>482</v>
      </c>
      <c r="H9" s="321"/>
      <c r="I9" s="321"/>
      <c r="J9" s="321"/>
      <c r="K9" s="322"/>
      <c r="L9" s="379" t="s">
        <v>483</v>
      </c>
      <c r="M9" s="457"/>
      <c r="N9" s="457"/>
      <c r="O9" s="457"/>
      <c r="P9" s="458"/>
      <c r="Q9" s="315" t="s">
        <v>484</v>
      </c>
      <c r="R9" s="321"/>
      <c r="S9" s="321"/>
      <c r="T9" s="321"/>
      <c r="U9" s="322"/>
      <c r="V9" s="315" t="s">
        <v>485</v>
      </c>
      <c r="W9" s="321"/>
      <c r="X9" s="321"/>
      <c r="Y9" s="321"/>
      <c r="Z9" s="322"/>
    </row>
    <row r="10" spans="2:26" ht="32.1" customHeight="1">
      <c r="B10" s="327"/>
      <c r="C10" s="419"/>
      <c r="D10" s="419"/>
      <c r="E10" s="419"/>
      <c r="F10" s="420"/>
      <c r="G10" s="327"/>
      <c r="H10" s="419"/>
      <c r="I10" s="419"/>
      <c r="J10" s="419"/>
      <c r="K10" s="420"/>
      <c r="L10" s="459"/>
      <c r="M10" s="419"/>
      <c r="N10" s="419"/>
      <c r="O10" s="419"/>
      <c r="P10" s="420"/>
      <c r="Q10" s="327"/>
      <c r="R10" s="419"/>
      <c r="S10" s="419"/>
      <c r="T10" s="419"/>
      <c r="U10" s="420"/>
      <c r="V10" s="388"/>
      <c r="W10" s="421"/>
      <c r="X10" s="421"/>
      <c r="Y10" s="421"/>
      <c r="Z10" s="422"/>
    </row>
    <row r="11" spans="2:26" ht="19.5">
      <c r="B11" s="315" t="s">
        <v>486</v>
      </c>
      <c r="C11" s="452"/>
      <c r="D11" s="452"/>
      <c r="E11" s="452"/>
      <c r="F11" s="453"/>
      <c r="G11" s="433"/>
      <c r="H11" s="434"/>
      <c r="I11" s="434"/>
      <c r="J11" s="434"/>
      <c r="K11" s="435"/>
      <c r="L11" s="454" t="s">
        <v>487</v>
      </c>
      <c r="M11" s="455"/>
      <c r="N11" s="455"/>
      <c r="O11" s="455"/>
      <c r="P11" s="456"/>
      <c r="Q11" s="433"/>
      <c r="R11" s="434"/>
      <c r="S11" s="434"/>
      <c r="T11" s="434"/>
      <c r="U11" s="435"/>
      <c r="V11" s="436"/>
      <c r="W11" s="437"/>
      <c r="X11" s="437"/>
      <c r="Y11" s="437"/>
      <c r="Z11" s="438"/>
    </row>
    <row r="12" spans="2:26" ht="32.1" customHeight="1">
      <c r="B12" s="336"/>
      <c r="C12" s="409"/>
      <c r="D12" s="409"/>
      <c r="E12" s="409"/>
      <c r="F12" s="410"/>
      <c r="G12" s="336"/>
      <c r="H12" s="409"/>
      <c r="I12" s="409"/>
      <c r="J12" s="409"/>
      <c r="K12" s="410"/>
      <c r="L12" s="336"/>
      <c r="M12" s="409"/>
      <c r="N12" s="409"/>
      <c r="O12" s="409"/>
      <c r="P12" s="410"/>
      <c r="Q12" s="336"/>
      <c r="R12" s="409"/>
      <c r="S12" s="409"/>
      <c r="T12" s="409"/>
      <c r="U12" s="410"/>
      <c r="V12" s="411"/>
      <c r="W12" s="412"/>
      <c r="X12" s="412"/>
      <c r="Y12" s="412"/>
      <c r="Z12" s="413"/>
    </row>
    <row r="13" spans="2:26" ht="6.6" customHeight="1"/>
    <row r="14" spans="2:26" ht="54.75" customHeight="1">
      <c r="B14" s="448" t="s">
        <v>488</v>
      </c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9"/>
      <c r="X14" s="449"/>
      <c r="Y14" s="449"/>
      <c r="Z14" s="449"/>
    </row>
    <row r="15" spans="2:26" ht="26.25" customHeight="1">
      <c r="B15" s="134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O15" s="136" t="s">
        <v>489</v>
      </c>
      <c r="P15" s="135" t="s">
        <v>490</v>
      </c>
      <c r="Q15" s="135"/>
      <c r="R15" s="135"/>
      <c r="S15" s="135"/>
      <c r="T15" s="135"/>
      <c r="U15" s="135"/>
      <c r="V15" s="135"/>
      <c r="W15" s="213"/>
      <c r="X15" s="213"/>
      <c r="Y15" s="213"/>
      <c r="Z15" s="214"/>
    </row>
    <row r="16" spans="2:26" ht="24" customHeight="1">
      <c r="B16" s="66" t="s">
        <v>491</v>
      </c>
      <c r="C16" s="440" t="s">
        <v>492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2"/>
      <c r="P16" s="379" t="s">
        <v>493</v>
      </c>
      <c r="Q16" s="450"/>
      <c r="R16" s="379" t="s">
        <v>494</v>
      </c>
      <c r="S16" s="450"/>
      <c r="T16" s="451" t="s">
        <v>495</v>
      </c>
      <c r="U16" s="314"/>
      <c r="V16" s="314"/>
      <c r="W16" s="344" t="s">
        <v>496</v>
      </c>
      <c r="X16" s="345"/>
      <c r="Y16" s="345"/>
      <c r="Z16" s="346"/>
    </row>
    <row r="17" spans="2:26" ht="24.6" customHeight="1">
      <c r="B17" s="67">
        <v>1</v>
      </c>
      <c r="C17" s="309" t="s">
        <v>604</v>
      </c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439"/>
      <c r="P17" s="440" t="s">
        <v>607</v>
      </c>
      <c r="Q17" s="441"/>
      <c r="R17" s="442">
        <v>20</v>
      </c>
      <c r="S17" s="443"/>
      <c r="T17" s="444">
        <v>38</v>
      </c>
      <c r="U17" s="445"/>
      <c r="V17" s="446"/>
      <c r="W17" s="313">
        <f>R17*T17</f>
        <v>760</v>
      </c>
      <c r="X17" s="314"/>
      <c r="Y17" s="314"/>
      <c r="Z17" s="314"/>
    </row>
    <row r="18" spans="2:26" ht="24.6" customHeight="1">
      <c r="B18" s="67">
        <v>2</v>
      </c>
      <c r="C18" s="309" t="s">
        <v>605</v>
      </c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439"/>
      <c r="P18" s="440" t="s">
        <v>607</v>
      </c>
      <c r="Q18" s="441"/>
      <c r="R18" s="442">
        <v>20</v>
      </c>
      <c r="S18" s="443"/>
      <c r="T18" s="444">
        <v>21</v>
      </c>
      <c r="U18" s="445"/>
      <c r="V18" s="446"/>
      <c r="W18" s="313">
        <f>R18*T18</f>
        <v>420</v>
      </c>
      <c r="X18" s="314"/>
      <c r="Y18" s="314"/>
      <c r="Z18" s="314"/>
    </row>
    <row r="19" spans="2:26" ht="24.6" customHeight="1">
      <c r="B19" s="67">
        <v>3</v>
      </c>
      <c r="C19" s="309" t="s">
        <v>606</v>
      </c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439"/>
      <c r="P19" s="440" t="s">
        <v>607</v>
      </c>
      <c r="Q19" s="441"/>
      <c r="R19" s="442">
        <v>20</v>
      </c>
      <c r="S19" s="443"/>
      <c r="T19" s="444">
        <v>23</v>
      </c>
      <c r="U19" s="445"/>
      <c r="V19" s="446"/>
      <c r="W19" s="313">
        <f t="shared" ref="W19:W26" si="0">R19*T19</f>
        <v>460</v>
      </c>
      <c r="X19" s="314"/>
      <c r="Y19" s="314"/>
      <c r="Z19" s="314"/>
    </row>
    <row r="20" spans="2:26" ht="24.6" customHeight="1">
      <c r="B20" s="67">
        <v>4</v>
      </c>
      <c r="C20" s="309" t="s">
        <v>608</v>
      </c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439"/>
      <c r="P20" s="440" t="s">
        <v>609</v>
      </c>
      <c r="Q20" s="441"/>
      <c r="R20" s="442">
        <v>1</v>
      </c>
      <c r="S20" s="447"/>
      <c r="T20" s="444">
        <v>-1117</v>
      </c>
      <c r="U20" s="445"/>
      <c r="V20" s="446"/>
      <c r="W20" s="313">
        <f t="shared" si="0"/>
        <v>-1117</v>
      </c>
      <c r="X20" s="314"/>
      <c r="Y20" s="314"/>
      <c r="Z20" s="314"/>
    </row>
    <row r="21" spans="2:26" ht="24.6" customHeight="1">
      <c r="B21" s="67">
        <v>5</v>
      </c>
      <c r="C21" s="309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439"/>
      <c r="P21" s="440"/>
      <c r="Q21" s="441"/>
      <c r="R21" s="442"/>
      <c r="S21" s="443"/>
      <c r="T21" s="444"/>
      <c r="U21" s="445"/>
      <c r="V21" s="446"/>
      <c r="W21" s="313">
        <f t="shared" si="0"/>
        <v>0</v>
      </c>
      <c r="X21" s="314"/>
      <c r="Y21" s="314"/>
      <c r="Z21" s="314"/>
    </row>
    <row r="22" spans="2:26" ht="24.6" customHeight="1">
      <c r="B22" s="67">
        <v>6</v>
      </c>
      <c r="C22" s="309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439"/>
      <c r="P22" s="440"/>
      <c r="Q22" s="441"/>
      <c r="R22" s="442"/>
      <c r="S22" s="443"/>
      <c r="T22" s="444"/>
      <c r="U22" s="445"/>
      <c r="V22" s="446"/>
      <c r="W22" s="313">
        <f t="shared" si="0"/>
        <v>0</v>
      </c>
      <c r="X22" s="314"/>
      <c r="Y22" s="314"/>
      <c r="Z22" s="314"/>
    </row>
    <row r="23" spans="2:26" ht="24.6" customHeight="1">
      <c r="B23" s="67">
        <v>7</v>
      </c>
      <c r="C23" s="309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439"/>
      <c r="P23" s="440"/>
      <c r="Q23" s="441"/>
      <c r="R23" s="442"/>
      <c r="S23" s="443"/>
      <c r="T23" s="444"/>
      <c r="U23" s="445"/>
      <c r="V23" s="446"/>
      <c r="W23" s="313">
        <f t="shared" si="0"/>
        <v>0</v>
      </c>
      <c r="X23" s="314"/>
      <c r="Y23" s="314"/>
      <c r="Z23" s="314"/>
    </row>
    <row r="24" spans="2:26" ht="24.6" customHeight="1">
      <c r="B24" s="67">
        <v>8</v>
      </c>
      <c r="C24" s="309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439"/>
      <c r="P24" s="440"/>
      <c r="Q24" s="441"/>
      <c r="R24" s="442"/>
      <c r="S24" s="443"/>
      <c r="T24" s="444"/>
      <c r="U24" s="445"/>
      <c r="V24" s="446"/>
      <c r="W24" s="313">
        <f t="shared" si="0"/>
        <v>0</v>
      </c>
      <c r="X24" s="314"/>
      <c r="Y24" s="314"/>
      <c r="Z24" s="314"/>
    </row>
    <row r="25" spans="2:26" ht="24.6" customHeight="1">
      <c r="B25" s="67">
        <v>9</v>
      </c>
      <c r="C25" s="309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439"/>
      <c r="P25" s="440"/>
      <c r="Q25" s="441"/>
      <c r="R25" s="442"/>
      <c r="S25" s="443"/>
      <c r="T25" s="444"/>
      <c r="U25" s="445"/>
      <c r="V25" s="446"/>
      <c r="W25" s="313">
        <f t="shared" si="0"/>
        <v>0</v>
      </c>
      <c r="X25" s="314"/>
      <c r="Y25" s="314"/>
      <c r="Z25" s="314"/>
    </row>
    <row r="26" spans="2:26" ht="24.6" customHeight="1">
      <c r="B26" s="67">
        <v>10</v>
      </c>
      <c r="C26" s="309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439"/>
      <c r="P26" s="440"/>
      <c r="Q26" s="441"/>
      <c r="R26" s="442"/>
      <c r="S26" s="443"/>
      <c r="T26" s="444"/>
      <c r="U26" s="445"/>
      <c r="V26" s="446"/>
      <c r="W26" s="313">
        <f t="shared" si="0"/>
        <v>0</v>
      </c>
      <c r="X26" s="314"/>
      <c r="Y26" s="314"/>
      <c r="Z26" s="314"/>
    </row>
    <row r="27" spans="2:26" ht="32.450000000000003" customHeight="1">
      <c r="B27" s="315" t="s">
        <v>497</v>
      </c>
      <c r="C27" s="316"/>
      <c r="D27" s="317">
        <f>SUM(W17:Z26)</f>
        <v>523</v>
      </c>
      <c r="E27" s="318"/>
      <c r="F27" s="318"/>
      <c r="G27" s="318"/>
      <c r="H27" s="319">
        <f>D27</f>
        <v>523</v>
      </c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20"/>
    </row>
    <row r="28" spans="2:26" ht="19.149999999999999" customHeight="1">
      <c r="B28" s="315" t="s">
        <v>476</v>
      </c>
      <c r="C28" s="321"/>
      <c r="D28" s="321"/>
      <c r="E28" s="321"/>
      <c r="F28" s="322"/>
      <c r="G28" s="315" t="s">
        <v>498</v>
      </c>
      <c r="H28" s="321"/>
      <c r="I28" s="321"/>
      <c r="J28" s="321"/>
      <c r="K28" s="322"/>
      <c r="L28" s="315" t="s">
        <v>499</v>
      </c>
      <c r="M28" s="321"/>
      <c r="N28" s="321"/>
      <c r="O28" s="321"/>
      <c r="P28" s="322"/>
      <c r="Q28" s="315" t="s">
        <v>484</v>
      </c>
      <c r="R28" s="321"/>
      <c r="S28" s="321"/>
      <c r="T28" s="321"/>
      <c r="U28" s="322"/>
      <c r="V28" s="315" t="s">
        <v>485</v>
      </c>
      <c r="W28" s="321"/>
      <c r="X28" s="321"/>
      <c r="Y28" s="321"/>
      <c r="Z28" s="322"/>
    </row>
    <row r="29" spans="2:26" ht="27.95" customHeight="1">
      <c r="B29" s="424" t="s">
        <v>610</v>
      </c>
      <c r="C29" s="425"/>
      <c r="D29" s="425"/>
      <c r="E29" s="425"/>
      <c r="F29" s="426"/>
      <c r="G29" s="327"/>
      <c r="H29" s="419"/>
      <c r="I29" s="419"/>
      <c r="J29" s="419"/>
      <c r="K29" s="420"/>
      <c r="L29" s="327"/>
      <c r="M29" s="419"/>
      <c r="N29" s="419"/>
      <c r="O29" s="419"/>
      <c r="P29" s="420"/>
      <c r="Q29" s="327"/>
      <c r="R29" s="419"/>
      <c r="S29" s="419"/>
      <c r="T29" s="419"/>
      <c r="U29" s="420"/>
      <c r="V29" s="388"/>
      <c r="W29" s="421"/>
      <c r="X29" s="421"/>
      <c r="Y29" s="421"/>
      <c r="Z29" s="422"/>
    </row>
    <row r="30" spans="2:26" ht="27.95" customHeight="1">
      <c r="B30" s="427"/>
      <c r="C30" s="428"/>
      <c r="D30" s="428"/>
      <c r="E30" s="428"/>
      <c r="F30" s="429"/>
      <c r="G30" s="433"/>
      <c r="H30" s="434"/>
      <c r="I30" s="434"/>
      <c r="J30" s="434"/>
      <c r="K30" s="435"/>
      <c r="L30" s="433"/>
      <c r="M30" s="434"/>
      <c r="N30" s="434"/>
      <c r="O30" s="434"/>
      <c r="P30" s="435"/>
      <c r="Q30" s="433"/>
      <c r="R30" s="434"/>
      <c r="S30" s="434"/>
      <c r="T30" s="434"/>
      <c r="U30" s="435"/>
      <c r="V30" s="436"/>
      <c r="W30" s="437"/>
      <c r="X30" s="437"/>
      <c r="Y30" s="437"/>
      <c r="Z30" s="438"/>
    </row>
    <row r="31" spans="2:26" ht="54.75" customHeight="1">
      <c r="B31" s="430"/>
      <c r="C31" s="431"/>
      <c r="D31" s="431"/>
      <c r="E31" s="431"/>
      <c r="F31" s="432"/>
      <c r="G31" s="336"/>
      <c r="H31" s="409"/>
      <c r="I31" s="409"/>
      <c r="J31" s="409"/>
      <c r="K31" s="410"/>
      <c r="L31" s="336"/>
      <c r="M31" s="409"/>
      <c r="N31" s="409"/>
      <c r="O31" s="409"/>
      <c r="P31" s="410"/>
      <c r="Q31" s="336"/>
      <c r="R31" s="409"/>
      <c r="S31" s="409"/>
      <c r="T31" s="409"/>
      <c r="U31" s="410"/>
      <c r="V31" s="411"/>
      <c r="W31" s="412"/>
      <c r="X31" s="412"/>
      <c r="Y31" s="412"/>
      <c r="Z31" s="413"/>
    </row>
    <row r="32" spans="2:26" ht="78.75" customHeight="1">
      <c r="B32" s="423" t="s">
        <v>611</v>
      </c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</row>
  </sheetData>
  <mergeCells count="113">
    <mergeCell ref="B2:Z2"/>
    <mergeCell ref="B3:Z3"/>
    <mergeCell ref="B4:D4"/>
    <mergeCell ref="E4:L4"/>
    <mergeCell ref="M4:Q4"/>
    <mergeCell ref="R4:Z4"/>
    <mergeCell ref="B5:D7"/>
    <mergeCell ref="E5:G5"/>
    <mergeCell ref="H5:L5"/>
    <mergeCell ref="M5:Q7"/>
    <mergeCell ref="R5:Z7"/>
    <mergeCell ref="E6:G6"/>
    <mergeCell ref="H6:L6"/>
    <mergeCell ref="E7:G7"/>
    <mergeCell ref="H7:L7"/>
    <mergeCell ref="B9:F9"/>
    <mergeCell ref="G9:K9"/>
    <mergeCell ref="L9:P9"/>
    <mergeCell ref="Q9:U9"/>
    <mergeCell ref="V9:Z9"/>
    <mergeCell ref="B10:F10"/>
    <mergeCell ref="G10:K10"/>
    <mergeCell ref="L10:P10"/>
    <mergeCell ref="Q10:U10"/>
    <mergeCell ref="V10:Z10"/>
    <mergeCell ref="B14:Z14"/>
    <mergeCell ref="C16:O16"/>
    <mergeCell ref="P16:Q16"/>
    <mergeCell ref="R16:S16"/>
    <mergeCell ref="T16:V16"/>
    <mergeCell ref="W16:Z16"/>
    <mergeCell ref="B11:F11"/>
    <mergeCell ref="G11:K11"/>
    <mergeCell ref="L11:P11"/>
    <mergeCell ref="Q11:U11"/>
    <mergeCell ref="V11:Z11"/>
    <mergeCell ref="B12:F12"/>
    <mergeCell ref="G12:K12"/>
    <mergeCell ref="L12:P12"/>
    <mergeCell ref="Q12:U12"/>
    <mergeCell ref="V12:Z12"/>
    <mergeCell ref="C17:O17"/>
    <mergeCell ref="P17:Q17"/>
    <mergeCell ref="R17:S17"/>
    <mergeCell ref="T17:V17"/>
    <mergeCell ref="W17:Z17"/>
    <mergeCell ref="C18:O18"/>
    <mergeCell ref="P18:Q18"/>
    <mergeCell ref="R18:S18"/>
    <mergeCell ref="T18:V18"/>
    <mergeCell ref="W18:Z18"/>
    <mergeCell ref="C19:O19"/>
    <mergeCell ref="P19:Q19"/>
    <mergeCell ref="R19:S19"/>
    <mergeCell ref="T19:V19"/>
    <mergeCell ref="W19:Z19"/>
    <mergeCell ref="C20:O20"/>
    <mergeCell ref="P20:Q20"/>
    <mergeCell ref="R20:S20"/>
    <mergeCell ref="T20:V20"/>
    <mergeCell ref="W20:Z20"/>
    <mergeCell ref="C21:O21"/>
    <mergeCell ref="P21:Q21"/>
    <mergeCell ref="R21:S21"/>
    <mergeCell ref="T21:V21"/>
    <mergeCell ref="W21:Z21"/>
    <mergeCell ref="C22:O22"/>
    <mergeCell ref="P22:Q22"/>
    <mergeCell ref="R22:S22"/>
    <mergeCell ref="T22:V22"/>
    <mergeCell ref="W22:Z22"/>
    <mergeCell ref="C23:O23"/>
    <mergeCell ref="P23:Q23"/>
    <mergeCell ref="R23:S23"/>
    <mergeCell ref="T23:V23"/>
    <mergeCell ref="W23:Z23"/>
    <mergeCell ref="C24:O24"/>
    <mergeCell ref="P24:Q24"/>
    <mergeCell ref="R24:S24"/>
    <mergeCell ref="T24:V24"/>
    <mergeCell ref="W24:Z24"/>
    <mergeCell ref="B27:C27"/>
    <mergeCell ref="D27:G27"/>
    <mergeCell ref="H27:Z27"/>
    <mergeCell ref="B28:F28"/>
    <mergeCell ref="G28:K28"/>
    <mergeCell ref="L28:P28"/>
    <mergeCell ref="Q28:U28"/>
    <mergeCell ref="V28:Z28"/>
    <mergeCell ref="C25:O25"/>
    <mergeCell ref="P25:Q25"/>
    <mergeCell ref="R25:S25"/>
    <mergeCell ref="T25:V25"/>
    <mergeCell ref="W25:Z25"/>
    <mergeCell ref="C26:O26"/>
    <mergeCell ref="P26:Q26"/>
    <mergeCell ref="R26:S26"/>
    <mergeCell ref="T26:V26"/>
    <mergeCell ref="W26:Z26"/>
    <mergeCell ref="L31:P31"/>
    <mergeCell ref="Q31:U31"/>
    <mergeCell ref="V31:Z31"/>
    <mergeCell ref="B32:Z32"/>
    <mergeCell ref="B29:F31"/>
    <mergeCell ref="G29:K29"/>
    <mergeCell ref="L29:P29"/>
    <mergeCell ref="Q29:U29"/>
    <mergeCell ref="V29:Z29"/>
    <mergeCell ref="G30:K30"/>
    <mergeCell ref="L30:P30"/>
    <mergeCell ref="Q30:U30"/>
    <mergeCell ref="V30:Z30"/>
    <mergeCell ref="G31:K31"/>
  </mergeCells>
  <phoneticPr fontId="2" type="noConversion"/>
  <pageMargins left="0.47244094488188981" right="0.15748031496062992" top="0.59055118110236227" bottom="0.39370078740157483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21"/>
  <sheetViews>
    <sheetView tabSelected="1" view="pageBreakPreview" zoomScaleNormal="100" zoomScaleSheetLayoutView="100" workbookViewId="0">
      <selection activeCell="J35" sqref="J35"/>
    </sheetView>
  </sheetViews>
  <sheetFormatPr defaultColWidth="8.875" defaultRowHeight="16.5"/>
  <cols>
    <col min="1" max="1" width="0.625" style="1" customWidth="1"/>
    <col min="2" max="2" width="6" style="1" customWidth="1"/>
    <col min="3" max="3" width="6.25" style="1" customWidth="1"/>
    <col min="4" max="4" width="8.125" style="1" customWidth="1"/>
    <col min="5" max="5" width="3.375" style="1" customWidth="1"/>
    <col min="6" max="6" width="12.25" style="1" customWidth="1"/>
    <col min="7" max="7" width="7.25" style="1" customWidth="1"/>
    <col min="8" max="8" width="5.875" style="1" customWidth="1"/>
    <col min="9" max="9" width="10.5" style="1" customWidth="1"/>
    <col min="10" max="10" width="4.5" style="1" customWidth="1"/>
    <col min="11" max="11" width="7.75" style="1" customWidth="1"/>
    <col min="12" max="12" width="19" style="1" customWidth="1"/>
    <col min="13" max="16384" width="8.875" style="1"/>
  </cols>
  <sheetData>
    <row r="1" spans="2:12" s="72" customFormat="1" ht="8.25" customHeight="1">
      <c r="D1" s="72" t="s">
        <v>56</v>
      </c>
      <c r="G1" s="76"/>
      <c r="H1" s="74" t="s">
        <v>78</v>
      </c>
      <c r="J1" s="73"/>
      <c r="K1" s="73" t="s">
        <v>58</v>
      </c>
    </row>
    <row r="2" spans="2:12" s="137" customFormat="1" ht="27" customHeight="1">
      <c r="B2" s="460" t="s">
        <v>456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</row>
    <row r="3" spans="2:12" ht="27" customHeight="1">
      <c r="B3" s="378" t="s">
        <v>393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2:12" ht="30" customHeight="1">
      <c r="B4" s="315" t="s">
        <v>31</v>
      </c>
      <c r="C4" s="326"/>
      <c r="D4" s="315" t="s">
        <v>40</v>
      </c>
      <c r="E4" s="326"/>
      <c r="F4" s="326"/>
      <c r="G4" s="316"/>
      <c r="H4" s="315" t="s">
        <v>38</v>
      </c>
      <c r="I4" s="316"/>
      <c r="J4" s="461" t="s">
        <v>42</v>
      </c>
      <c r="K4" s="462"/>
      <c r="L4" s="463"/>
    </row>
    <row r="5" spans="2:12" ht="26.1" customHeight="1">
      <c r="B5" s="465" t="s">
        <v>43</v>
      </c>
      <c r="C5" s="466"/>
      <c r="D5" s="461" t="s">
        <v>11</v>
      </c>
      <c r="E5" s="464"/>
      <c r="F5" s="359"/>
      <c r="G5" s="361"/>
      <c r="H5" s="471">
        <f>E20</f>
        <v>71396</v>
      </c>
      <c r="I5" s="472"/>
      <c r="J5" s="477" t="str">
        <f>E18</f>
        <v xml:space="preserve">   充實行政人力約用人員104年8-9月薪資(含政府負擔)</v>
      </c>
      <c r="K5" s="478"/>
      <c r="L5" s="479"/>
    </row>
    <row r="6" spans="2:12" ht="26.1" customHeight="1">
      <c r="B6" s="467"/>
      <c r="C6" s="468"/>
      <c r="D6" s="461" t="s">
        <v>12</v>
      </c>
      <c r="E6" s="464"/>
      <c r="F6" s="359"/>
      <c r="G6" s="361"/>
      <c r="H6" s="473"/>
      <c r="I6" s="474"/>
      <c r="J6" s="480"/>
      <c r="K6" s="481"/>
      <c r="L6" s="482"/>
    </row>
    <row r="7" spans="2:12" ht="26.1" customHeight="1">
      <c r="B7" s="469"/>
      <c r="C7" s="470"/>
      <c r="D7" s="461" t="s">
        <v>13</v>
      </c>
      <c r="E7" s="464"/>
      <c r="F7" s="359"/>
      <c r="G7" s="361"/>
      <c r="H7" s="475"/>
      <c r="I7" s="476"/>
      <c r="J7" s="483"/>
      <c r="K7" s="484"/>
      <c r="L7" s="485"/>
    </row>
    <row r="8" spans="2:12" ht="15.75" customHeight="1">
      <c r="B8" s="6"/>
      <c r="C8" s="7"/>
      <c r="D8" s="24"/>
      <c r="E8" s="24"/>
      <c r="F8" s="24"/>
      <c r="G8" s="24"/>
      <c r="H8" s="25"/>
      <c r="I8" s="25"/>
      <c r="J8" s="32"/>
      <c r="K8" s="32"/>
    </row>
    <row r="9" spans="2:12" ht="26.25" customHeight="1">
      <c r="B9" s="315" t="s">
        <v>26</v>
      </c>
      <c r="C9" s="321"/>
      <c r="D9" s="322"/>
      <c r="E9" s="315" t="s">
        <v>24</v>
      </c>
      <c r="F9" s="326"/>
      <c r="G9" s="326"/>
      <c r="H9" s="311"/>
      <c r="I9" s="311"/>
      <c r="J9" s="312"/>
      <c r="K9" s="505" t="s">
        <v>23</v>
      </c>
      <c r="L9" s="505"/>
    </row>
    <row r="10" spans="2:12" ht="32.1" customHeight="1">
      <c r="B10" s="522"/>
      <c r="C10" s="487"/>
      <c r="D10" s="487"/>
      <c r="E10" s="523" t="s">
        <v>231</v>
      </c>
      <c r="F10" s="524"/>
      <c r="G10" s="524"/>
      <c r="H10" s="486"/>
      <c r="I10" s="487"/>
      <c r="J10" s="488"/>
      <c r="K10" s="489"/>
      <c r="L10" s="490"/>
    </row>
    <row r="11" spans="2:12" ht="32.1" customHeight="1">
      <c r="B11" s="495"/>
      <c r="C11" s="496"/>
      <c r="D11" s="496"/>
      <c r="E11" s="497" t="s">
        <v>79</v>
      </c>
      <c r="F11" s="498"/>
      <c r="G11" s="498"/>
      <c r="H11" s="499"/>
      <c r="I11" s="496"/>
      <c r="J11" s="500"/>
      <c r="K11" s="491"/>
      <c r="L11" s="492"/>
    </row>
    <row r="12" spans="2:12" ht="32.1" customHeight="1">
      <c r="B12" s="501"/>
      <c r="C12" s="502"/>
      <c r="D12" s="502"/>
      <c r="E12" s="503" t="s">
        <v>80</v>
      </c>
      <c r="F12" s="504"/>
      <c r="G12" s="504"/>
      <c r="H12" s="510"/>
      <c r="I12" s="502"/>
      <c r="J12" s="511"/>
      <c r="K12" s="493"/>
      <c r="L12" s="494"/>
    </row>
    <row r="13" spans="2:12" ht="6.6" customHeight="1"/>
    <row r="14" spans="2:12" ht="74.25" customHeight="1">
      <c r="B14" s="448" t="s">
        <v>27</v>
      </c>
      <c r="C14" s="448"/>
      <c r="D14" s="448"/>
      <c r="E14" s="448"/>
      <c r="F14" s="448"/>
      <c r="G14" s="448"/>
      <c r="H14" s="448"/>
      <c r="I14" s="448"/>
      <c r="J14" s="448"/>
      <c r="K14" s="448"/>
      <c r="L14" s="449"/>
    </row>
    <row r="15" spans="2:12" ht="39" customHeight="1">
      <c r="B15" s="138"/>
      <c r="C15" s="126"/>
      <c r="D15" s="126"/>
      <c r="E15" s="139"/>
      <c r="F15" s="139"/>
      <c r="G15" s="140" t="s">
        <v>453</v>
      </c>
      <c r="H15" s="139" t="s">
        <v>293</v>
      </c>
      <c r="I15" s="139"/>
      <c r="J15" s="139"/>
      <c r="K15" s="139"/>
      <c r="L15" s="127"/>
    </row>
    <row r="16" spans="2:12" ht="27.75" customHeight="1">
      <c r="B16" s="77"/>
      <c r="C16" s="78"/>
      <c r="D16" s="78"/>
      <c r="E16" s="78"/>
      <c r="F16" s="78"/>
      <c r="G16" s="78"/>
      <c r="H16" s="78"/>
      <c r="I16" s="16"/>
      <c r="J16" s="16" t="s">
        <v>81</v>
      </c>
      <c r="K16" s="1" t="s">
        <v>299</v>
      </c>
      <c r="L16" s="17"/>
    </row>
    <row r="17" spans="2:12" s="42" customFormat="1" ht="57.75" customHeight="1">
      <c r="B17" s="505" t="s">
        <v>82</v>
      </c>
      <c r="C17" s="314"/>
      <c r="D17" s="314"/>
      <c r="E17" s="512" t="s">
        <v>403</v>
      </c>
      <c r="F17" s="310"/>
      <c r="G17" s="310"/>
      <c r="H17" s="310"/>
      <c r="I17" s="310"/>
      <c r="J17" s="310"/>
      <c r="K17" s="310"/>
      <c r="L17" s="439"/>
    </row>
    <row r="18" spans="2:12" s="42" customFormat="1" ht="78.75" customHeight="1">
      <c r="B18" s="465" t="s">
        <v>83</v>
      </c>
      <c r="C18" s="345"/>
      <c r="D18" s="346"/>
      <c r="E18" s="516" t="s">
        <v>394</v>
      </c>
      <c r="F18" s="517"/>
      <c r="G18" s="517"/>
      <c r="H18" s="517"/>
      <c r="I18" s="517"/>
      <c r="J18" s="517"/>
      <c r="K18" s="517"/>
      <c r="L18" s="518"/>
    </row>
    <row r="19" spans="2:12" s="42" customFormat="1" ht="41.25" customHeight="1">
      <c r="B19" s="513"/>
      <c r="C19" s="514"/>
      <c r="D19" s="515"/>
      <c r="E19" s="519"/>
      <c r="F19" s="520"/>
      <c r="G19" s="520"/>
      <c r="H19" s="520"/>
      <c r="I19" s="520"/>
      <c r="J19" s="520"/>
      <c r="K19" s="520"/>
      <c r="L19" s="521"/>
    </row>
    <row r="20" spans="2:12" s="42" customFormat="1" ht="80.25" customHeight="1">
      <c r="B20" s="505" t="s">
        <v>84</v>
      </c>
      <c r="C20" s="314"/>
      <c r="D20" s="314"/>
      <c r="E20" s="506">
        <v>71396</v>
      </c>
      <c r="F20" s="311"/>
      <c r="G20" s="319">
        <f>E20</f>
        <v>71396</v>
      </c>
      <c r="H20" s="311"/>
      <c r="I20" s="311"/>
      <c r="J20" s="311"/>
      <c r="K20" s="311"/>
      <c r="L20" s="312"/>
    </row>
    <row r="21" spans="2:12" s="42" customFormat="1" ht="76.5" customHeight="1">
      <c r="B21" s="505" t="s">
        <v>85</v>
      </c>
      <c r="C21" s="314"/>
      <c r="D21" s="314"/>
      <c r="E21" s="507" t="s">
        <v>86</v>
      </c>
      <c r="F21" s="508"/>
      <c r="G21" s="508"/>
      <c r="H21" s="508"/>
      <c r="I21" s="508"/>
      <c r="J21" s="508"/>
      <c r="K21" s="508"/>
      <c r="L21" s="509"/>
    </row>
  </sheetData>
  <mergeCells count="39">
    <mergeCell ref="B2:L2"/>
    <mergeCell ref="B20:D20"/>
    <mergeCell ref="E20:F20"/>
    <mergeCell ref="G20:L20"/>
    <mergeCell ref="B21:D21"/>
    <mergeCell ref="E21:L21"/>
    <mergeCell ref="H12:J12"/>
    <mergeCell ref="B14:L14"/>
    <mergeCell ref="B17:D17"/>
    <mergeCell ref="E17:L17"/>
    <mergeCell ref="B18:D19"/>
    <mergeCell ref="E18:L18"/>
    <mergeCell ref="E19:L19"/>
    <mergeCell ref="K9:L9"/>
    <mergeCell ref="B10:D10"/>
    <mergeCell ref="E10:G10"/>
    <mergeCell ref="H10:J10"/>
    <mergeCell ref="K10:L12"/>
    <mergeCell ref="B11:D11"/>
    <mergeCell ref="E11:G11"/>
    <mergeCell ref="H11:J11"/>
    <mergeCell ref="B12:D12"/>
    <mergeCell ref="E12:G12"/>
    <mergeCell ref="D6:E6"/>
    <mergeCell ref="F6:G6"/>
    <mergeCell ref="D7:E7"/>
    <mergeCell ref="F7:G7"/>
    <mergeCell ref="B9:D9"/>
    <mergeCell ref="E9:J9"/>
    <mergeCell ref="B5:C7"/>
    <mergeCell ref="D5:E5"/>
    <mergeCell ref="F5:G5"/>
    <mergeCell ref="H5:I7"/>
    <mergeCell ref="J5:L7"/>
    <mergeCell ref="B3:L3"/>
    <mergeCell ref="B4:C4"/>
    <mergeCell ref="D4:G4"/>
    <mergeCell ref="H4:I4"/>
    <mergeCell ref="J4:L4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B1:O742"/>
  <sheetViews>
    <sheetView view="pageBreakPreview" zoomScaleNormal="100" zoomScaleSheetLayoutView="100" workbookViewId="0">
      <selection activeCell="K15" sqref="K15"/>
    </sheetView>
  </sheetViews>
  <sheetFormatPr defaultColWidth="8.875" defaultRowHeight="16.5"/>
  <cols>
    <col min="1" max="1" width="0.5" style="1" customWidth="1"/>
    <col min="2" max="2" width="3.875" style="1" customWidth="1"/>
    <col min="3" max="3" width="6.625" style="1" customWidth="1"/>
    <col min="4" max="4" width="2.5" style="1" customWidth="1"/>
    <col min="5" max="5" width="8.5" style="1" customWidth="1"/>
    <col min="6" max="6" width="4" style="1" customWidth="1"/>
    <col min="7" max="7" width="5.125" style="1" customWidth="1"/>
    <col min="8" max="8" width="13.5" style="1" customWidth="1"/>
    <col min="9" max="9" width="11.75" style="1" customWidth="1"/>
    <col min="10" max="10" width="5" style="1" customWidth="1"/>
    <col min="11" max="11" width="7.125" style="1" customWidth="1"/>
    <col min="12" max="12" width="9" style="1" customWidth="1"/>
    <col min="13" max="13" width="12.125" style="1" customWidth="1"/>
    <col min="14" max="14" width="8.625" style="1" customWidth="1"/>
    <col min="15" max="15" width="7.125" style="1" customWidth="1"/>
    <col min="16" max="16384" width="8.875" style="1"/>
  </cols>
  <sheetData>
    <row r="1" spans="2:15" s="72" customFormat="1" ht="5.45" customHeight="1">
      <c r="E1" s="72" t="s">
        <v>147</v>
      </c>
      <c r="I1" s="72" t="s">
        <v>148</v>
      </c>
      <c r="J1" s="93"/>
      <c r="L1" s="76" t="s">
        <v>149</v>
      </c>
    </row>
    <row r="2" spans="2:15" ht="27" customHeight="1">
      <c r="B2" s="460" t="s">
        <v>456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2:15" ht="17.45" customHeight="1">
      <c r="B3" s="378" t="s">
        <v>150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2:15" ht="19.899999999999999" customHeight="1">
      <c r="B4" s="440" t="s">
        <v>151</v>
      </c>
      <c r="C4" s="554"/>
      <c r="D4" s="441"/>
      <c r="E4" s="440" t="s">
        <v>152</v>
      </c>
      <c r="F4" s="534"/>
      <c r="G4" s="534"/>
      <c r="H4" s="381"/>
      <c r="I4" s="440" t="s">
        <v>153</v>
      </c>
      <c r="J4" s="450"/>
      <c r="K4" s="560" t="s">
        <v>154</v>
      </c>
      <c r="L4" s="311"/>
      <c r="M4" s="311"/>
      <c r="N4" s="312"/>
    </row>
    <row r="5" spans="2:15" ht="19.899999999999999" customHeight="1">
      <c r="B5" s="350" t="s">
        <v>155</v>
      </c>
      <c r="C5" s="351"/>
      <c r="D5" s="555"/>
      <c r="E5" s="359" t="s">
        <v>156</v>
      </c>
      <c r="F5" s="361"/>
      <c r="G5" s="558"/>
      <c r="H5" s="559"/>
      <c r="I5" s="471">
        <f>K19</f>
        <v>0</v>
      </c>
      <c r="J5" s="472"/>
      <c r="K5" s="561" t="str">
        <f>I15</f>
        <v>辦理           講師鐘點費</v>
      </c>
      <c r="L5" s="562"/>
      <c r="M5" s="562"/>
      <c r="N5" s="563"/>
    </row>
    <row r="6" spans="2:15" ht="19.899999999999999" customHeight="1">
      <c r="B6" s="353"/>
      <c r="C6" s="354"/>
      <c r="D6" s="556"/>
      <c r="E6" s="359" t="s">
        <v>157</v>
      </c>
      <c r="F6" s="361"/>
      <c r="G6" s="558"/>
      <c r="H6" s="559"/>
      <c r="I6" s="473"/>
      <c r="J6" s="474"/>
      <c r="K6" s="564"/>
      <c r="L6" s="565"/>
      <c r="M6" s="565"/>
      <c r="N6" s="566"/>
    </row>
    <row r="7" spans="2:15" ht="19.899999999999999" customHeight="1">
      <c r="B7" s="356"/>
      <c r="C7" s="357"/>
      <c r="D7" s="557"/>
      <c r="E7" s="359" t="s">
        <v>158</v>
      </c>
      <c r="F7" s="361"/>
      <c r="G7" s="558"/>
      <c r="H7" s="559"/>
      <c r="I7" s="475"/>
      <c r="J7" s="476"/>
      <c r="K7" s="567"/>
      <c r="L7" s="568"/>
      <c r="M7" s="568"/>
      <c r="N7" s="569"/>
    </row>
    <row r="8" spans="2:15" ht="8.4499999999999993" customHeight="1">
      <c r="B8" s="6"/>
      <c r="C8" s="7"/>
      <c r="D8" s="7"/>
      <c r="E8" s="24"/>
      <c r="F8" s="24"/>
      <c r="G8" s="24"/>
      <c r="H8" s="24"/>
      <c r="I8" s="25"/>
      <c r="J8" s="25"/>
      <c r="K8" s="32"/>
      <c r="L8" s="32"/>
      <c r="M8" s="29"/>
    </row>
    <row r="9" spans="2:15" ht="21.6" customHeight="1">
      <c r="B9" s="379" t="s">
        <v>159</v>
      </c>
      <c r="C9" s="537"/>
      <c r="D9" s="537"/>
      <c r="E9" s="538"/>
      <c r="F9" s="539" t="s">
        <v>435</v>
      </c>
      <c r="G9" s="540"/>
      <c r="H9" s="541"/>
      <c r="I9" s="315" t="s">
        <v>312</v>
      </c>
      <c r="J9" s="326"/>
      <c r="K9" s="316"/>
      <c r="L9" s="315" t="s">
        <v>160</v>
      </c>
      <c r="M9" s="326"/>
      <c r="N9" s="316"/>
    </row>
    <row r="10" spans="2:15" ht="39" customHeight="1">
      <c r="B10" s="522" t="s">
        <v>161</v>
      </c>
      <c r="C10" s="553"/>
      <c r="D10" s="553"/>
      <c r="E10" s="575"/>
      <c r="F10" s="571" t="s">
        <v>450</v>
      </c>
      <c r="G10" s="572"/>
      <c r="H10" s="572"/>
      <c r="I10" s="522"/>
      <c r="J10" s="553"/>
      <c r="K10" s="553"/>
      <c r="L10" s="489"/>
      <c r="M10" s="542"/>
      <c r="N10" s="543"/>
    </row>
    <row r="11" spans="2:15" ht="39" customHeight="1">
      <c r="B11" s="491"/>
      <c r="C11" s="527"/>
      <c r="D11" s="527"/>
      <c r="E11" s="492"/>
      <c r="F11" s="549" t="s">
        <v>451</v>
      </c>
      <c r="G11" s="550"/>
      <c r="H11" s="551"/>
      <c r="I11" s="528"/>
      <c r="J11" s="529"/>
      <c r="K11" s="530"/>
      <c r="L11" s="491"/>
      <c r="M11" s="544"/>
      <c r="N11" s="545"/>
    </row>
    <row r="12" spans="2:15" ht="42.75" customHeight="1">
      <c r="B12" s="501" t="s">
        <v>438</v>
      </c>
      <c r="C12" s="552"/>
      <c r="D12" s="552"/>
      <c r="E12" s="570"/>
      <c r="F12" s="573" t="s">
        <v>438</v>
      </c>
      <c r="G12" s="574"/>
      <c r="H12" s="574"/>
      <c r="I12" s="501"/>
      <c r="J12" s="552"/>
      <c r="K12" s="552"/>
      <c r="L12" s="546"/>
      <c r="M12" s="547"/>
      <c r="N12" s="548"/>
    </row>
    <row r="13" spans="2:15" ht="6.6" customHeight="1"/>
    <row r="14" spans="2:15" ht="38.25" customHeight="1">
      <c r="B14" s="448" t="s">
        <v>162</v>
      </c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9"/>
    </row>
    <row r="15" spans="2:15" ht="33" customHeight="1">
      <c r="B15" s="582" t="s">
        <v>397</v>
      </c>
      <c r="C15" s="525"/>
      <c r="D15" s="525"/>
      <c r="E15" s="525"/>
      <c r="F15" s="525"/>
      <c r="G15" s="525"/>
      <c r="H15" s="526"/>
      <c r="I15" s="151" t="s">
        <v>539</v>
      </c>
      <c r="J15" s="152"/>
      <c r="K15" s="152"/>
      <c r="L15" s="152"/>
      <c r="M15" s="525" t="s">
        <v>538</v>
      </c>
      <c r="N15" s="526"/>
    </row>
    <row r="16" spans="2:15" s="42" customFormat="1" ht="30.6" customHeight="1">
      <c r="B16" s="315" t="s">
        <v>163</v>
      </c>
      <c r="C16" s="321"/>
      <c r="D16" s="322"/>
      <c r="E16" s="326" t="s">
        <v>164</v>
      </c>
      <c r="F16" s="321"/>
      <c r="G16" s="322"/>
      <c r="H16" s="92" t="s">
        <v>165</v>
      </c>
      <c r="I16" s="61" t="s">
        <v>166</v>
      </c>
      <c r="J16" s="31" t="s">
        <v>389</v>
      </c>
      <c r="K16" s="31" t="s">
        <v>390</v>
      </c>
      <c r="L16" s="41" t="s">
        <v>167</v>
      </c>
      <c r="M16" s="190" t="s">
        <v>168</v>
      </c>
      <c r="N16" s="191" t="s">
        <v>442</v>
      </c>
      <c r="O16" s="195"/>
    </row>
    <row r="17" spans="2:15" s="42" customFormat="1" ht="35.25" customHeight="1">
      <c r="B17" s="315" t="s">
        <v>169</v>
      </c>
      <c r="C17" s="534"/>
      <c r="D17" s="534"/>
      <c r="E17" s="534"/>
      <c r="F17" s="534"/>
      <c r="G17" s="534"/>
      <c r="H17" s="534"/>
      <c r="I17" s="534"/>
      <c r="J17" s="381"/>
      <c r="K17" s="535">
        <f>SUM(L18,L20,L22,L24)</f>
        <v>0</v>
      </c>
      <c r="L17" s="536"/>
      <c r="M17" s="196"/>
      <c r="N17" s="199"/>
    </row>
    <row r="18" spans="2:15" s="42" customFormat="1" ht="31.5" customHeight="1">
      <c r="B18" s="379"/>
      <c r="C18" s="534"/>
      <c r="D18" s="381"/>
      <c r="E18" s="380"/>
      <c r="F18" s="534"/>
      <c r="G18" s="381"/>
      <c r="H18" s="40"/>
      <c r="I18" s="23"/>
      <c r="J18" s="94"/>
      <c r="K18" s="3"/>
      <c r="L18" s="95">
        <f>J18*K18</f>
        <v>0</v>
      </c>
      <c r="M18" s="196"/>
      <c r="N18" s="192" t="s">
        <v>445</v>
      </c>
      <c r="O18" s="195"/>
    </row>
    <row r="19" spans="2:15" s="42" customFormat="1" ht="34.9" customHeight="1" thickBot="1">
      <c r="B19" s="576" t="s">
        <v>170</v>
      </c>
      <c r="C19" s="577"/>
      <c r="D19" s="578"/>
      <c r="E19" s="579"/>
      <c r="F19" s="580"/>
      <c r="G19" s="581"/>
      <c r="H19" s="96" t="s">
        <v>171</v>
      </c>
      <c r="I19" s="197"/>
      <c r="J19" s="198"/>
      <c r="K19" s="198"/>
      <c r="L19" s="198"/>
      <c r="M19" s="198"/>
      <c r="N19" s="200"/>
    </row>
    <row r="20" spans="2:15" s="42" customFormat="1" ht="31.5" customHeight="1" thickTop="1">
      <c r="B20" s="379"/>
      <c r="C20" s="534"/>
      <c r="D20" s="381"/>
      <c r="E20" s="380"/>
      <c r="F20" s="534"/>
      <c r="G20" s="381"/>
      <c r="H20" s="40"/>
      <c r="I20" s="23"/>
      <c r="J20" s="94"/>
      <c r="K20" s="3"/>
      <c r="L20" s="95">
        <f>J20*K20</f>
        <v>0</v>
      </c>
      <c r="M20" s="202"/>
      <c r="N20" s="201" t="s">
        <v>443</v>
      </c>
      <c r="O20" s="195"/>
    </row>
    <row r="21" spans="2:15" s="42" customFormat="1" ht="34.9" customHeight="1" thickBot="1">
      <c r="B21" s="576" t="s">
        <v>170</v>
      </c>
      <c r="C21" s="577"/>
      <c r="D21" s="578"/>
      <c r="E21" s="579"/>
      <c r="F21" s="580"/>
      <c r="G21" s="581"/>
      <c r="H21" s="96" t="s">
        <v>171</v>
      </c>
      <c r="I21" s="197"/>
      <c r="J21" s="198"/>
      <c r="K21" s="198"/>
      <c r="L21" s="198"/>
      <c r="M21" s="198"/>
      <c r="N21" s="200"/>
    </row>
    <row r="22" spans="2:15" s="42" customFormat="1" ht="31.5" customHeight="1" thickTop="1">
      <c r="B22" s="379"/>
      <c r="C22" s="534"/>
      <c r="D22" s="381"/>
      <c r="E22" s="380"/>
      <c r="F22" s="534"/>
      <c r="G22" s="381"/>
      <c r="H22" s="40"/>
      <c r="I22" s="23"/>
      <c r="J22" s="94"/>
      <c r="K22" s="3"/>
      <c r="L22" s="95">
        <f>J22*K22</f>
        <v>0</v>
      </c>
      <c r="M22" s="202"/>
      <c r="N22" s="201" t="s">
        <v>443</v>
      </c>
      <c r="O22" s="195"/>
    </row>
    <row r="23" spans="2:15" s="42" customFormat="1" ht="34.9" customHeight="1" thickBot="1">
      <c r="B23" s="576" t="s">
        <v>170</v>
      </c>
      <c r="C23" s="577"/>
      <c r="D23" s="578"/>
      <c r="E23" s="579"/>
      <c r="F23" s="580"/>
      <c r="G23" s="581"/>
      <c r="H23" s="96" t="s">
        <v>171</v>
      </c>
      <c r="I23" s="197"/>
      <c r="J23" s="198"/>
      <c r="K23" s="198"/>
      <c r="L23" s="198"/>
      <c r="M23" s="198"/>
      <c r="N23" s="200"/>
    </row>
    <row r="24" spans="2:15" s="42" customFormat="1" ht="31.5" customHeight="1" thickTop="1">
      <c r="B24" s="379"/>
      <c r="C24" s="534"/>
      <c r="D24" s="381"/>
      <c r="E24" s="380"/>
      <c r="F24" s="534"/>
      <c r="G24" s="381"/>
      <c r="H24" s="40"/>
      <c r="I24" s="23"/>
      <c r="J24" s="94"/>
      <c r="K24" s="3"/>
      <c r="L24" s="95">
        <f>J24*K24</f>
        <v>0</v>
      </c>
      <c r="M24" s="202"/>
      <c r="N24" s="201" t="s">
        <v>443</v>
      </c>
      <c r="O24" s="195"/>
    </row>
    <row r="25" spans="2:15" s="42" customFormat="1" ht="34.9" customHeight="1" thickBot="1">
      <c r="B25" s="576" t="s">
        <v>170</v>
      </c>
      <c r="C25" s="577"/>
      <c r="D25" s="578"/>
      <c r="E25" s="579"/>
      <c r="F25" s="580"/>
      <c r="G25" s="581"/>
      <c r="H25" s="96" t="s">
        <v>171</v>
      </c>
      <c r="I25" s="197"/>
      <c r="J25" s="198"/>
      <c r="K25" s="198"/>
      <c r="L25" s="198"/>
      <c r="M25" s="198"/>
      <c r="N25" s="200"/>
    </row>
    <row r="26" spans="2:15" s="42" customFormat="1" ht="31.5" customHeight="1" thickTop="1">
      <c r="B26" s="379"/>
      <c r="C26" s="534"/>
      <c r="D26" s="381"/>
      <c r="E26" s="380"/>
      <c r="F26" s="534"/>
      <c r="G26" s="381"/>
      <c r="H26" s="40"/>
      <c r="I26" s="23"/>
      <c r="J26" s="94"/>
      <c r="K26" s="3"/>
      <c r="L26" s="95">
        <f>J26*K26</f>
        <v>0</v>
      </c>
      <c r="M26" s="202"/>
      <c r="N26" s="201" t="s">
        <v>443</v>
      </c>
      <c r="O26" s="195"/>
    </row>
    <row r="27" spans="2:15" s="42" customFormat="1" ht="34.9" customHeight="1">
      <c r="B27" s="583" t="s">
        <v>170</v>
      </c>
      <c r="C27" s="584"/>
      <c r="D27" s="585"/>
      <c r="E27" s="586"/>
      <c r="F27" s="587"/>
      <c r="G27" s="588"/>
      <c r="H27" s="242" t="s">
        <v>171</v>
      </c>
      <c r="I27" s="243"/>
      <c r="J27" s="224"/>
      <c r="K27" s="224"/>
      <c r="L27" s="224"/>
      <c r="M27" s="224"/>
      <c r="N27" s="199"/>
    </row>
    <row r="28" spans="2:15" s="42" customFormat="1" ht="31.5" customHeight="1">
      <c r="B28" s="531" t="s">
        <v>532</v>
      </c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195"/>
    </row>
    <row r="29" spans="2:15" s="42" customFormat="1" ht="34.9" customHeight="1">
      <c r="B29" s="533"/>
      <c r="C29" s="533"/>
      <c r="D29" s="533"/>
      <c r="E29" s="533"/>
      <c r="F29" s="533"/>
      <c r="G29" s="533"/>
      <c r="H29" s="533"/>
      <c r="I29" s="533"/>
      <c r="J29" s="533"/>
      <c r="K29" s="533"/>
      <c r="L29" s="533"/>
      <c r="M29" s="533"/>
      <c r="N29" s="533"/>
    </row>
    <row r="30" spans="2:15" s="42" customFormat="1"/>
    <row r="31" spans="2:15" s="42" customFormat="1"/>
    <row r="32" spans="2:15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  <row r="375" s="42" customFormat="1"/>
    <row r="376" s="42" customFormat="1"/>
    <row r="377" s="42" customFormat="1"/>
    <row r="378" s="42" customFormat="1"/>
    <row r="379" s="42" customFormat="1"/>
    <row r="380" s="42" customFormat="1"/>
    <row r="381" s="42" customFormat="1"/>
    <row r="382" s="42" customFormat="1"/>
    <row r="383" s="42" customFormat="1"/>
    <row r="384" s="42" customFormat="1"/>
    <row r="385" s="42" customFormat="1"/>
    <row r="386" s="42" customFormat="1"/>
    <row r="387" s="42" customFormat="1"/>
    <row r="388" s="42" customFormat="1"/>
    <row r="389" s="42" customFormat="1"/>
    <row r="390" s="42" customFormat="1"/>
    <row r="391" s="42" customFormat="1"/>
    <row r="392" s="42" customFormat="1"/>
    <row r="393" s="42" customFormat="1"/>
    <row r="394" s="42" customFormat="1"/>
    <row r="395" s="42" customFormat="1"/>
    <row r="396" s="42" customFormat="1"/>
    <row r="397" s="42" customFormat="1"/>
    <row r="398" s="42" customFormat="1"/>
    <row r="399" s="42" customFormat="1"/>
    <row r="400" s="42" customFormat="1"/>
    <row r="401" s="42" customFormat="1"/>
    <row r="402" s="42" customFormat="1"/>
    <row r="403" s="42" customFormat="1"/>
    <row r="404" s="42" customFormat="1"/>
    <row r="405" s="42" customFormat="1"/>
    <row r="406" s="42" customFormat="1"/>
    <row r="407" s="42" customFormat="1"/>
    <row r="408" s="42" customFormat="1"/>
    <row r="409" s="42" customFormat="1"/>
    <row r="410" s="42" customFormat="1"/>
    <row r="411" s="42" customFormat="1"/>
    <row r="412" s="42" customFormat="1"/>
    <row r="413" s="42" customFormat="1"/>
    <row r="414" s="42" customFormat="1"/>
    <row r="415" s="42" customFormat="1"/>
    <row r="416" s="42" customFormat="1"/>
    <row r="417" s="42" customFormat="1"/>
    <row r="418" s="42" customFormat="1"/>
    <row r="419" s="42" customFormat="1"/>
    <row r="420" s="42" customFormat="1"/>
    <row r="421" s="42" customFormat="1"/>
    <row r="422" s="42" customFormat="1"/>
    <row r="423" s="42" customFormat="1"/>
    <row r="424" s="42" customFormat="1"/>
    <row r="425" s="42" customFormat="1"/>
    <row r="426" s="42" customFormat="1"/>
    <row r="427" s="42" customFormat="1"/>
    <row r="428" s="42" customFormat="1"/>
    <row r="429" s="42" customFormat="1"/>
    <row r="430" s="42" customFormat="1"/>
    <row r="431" s="42" customFormat="1"/>
    <row r="432" s="42" customFormat="1"/>
    <row r="433" s="42" customFormat="1"/>
    <row r="434" s="42" customFormat="1"/>
    <row r="435" s="42" customFormat="1"/>
    <row r="436" s="42" customFormat="1"/>
    <row r="437" s="42" customFormat="1"/>
    <row r="438" s="42" customFormat="1"/>
    <row r="439" s="42" customFormat="1"/>
    <row r="440" s="42" customFormat="1"/>
    <row r="441" s="42" customFormat="1"/>
    <row r="442" s="42" customFormat="1"/>
    <row r="443" s="42" customFormat="1"/>
    <row r="444" s="42" customFormat="1"/>
    <row r="445" s="42" customFormat="1"/>
    <row r="446" s="42" customFormat="1"/>
    <row r="447" s="42" customFormat="1"/>
    <row r="448" s="42" customFormat="1"/>
    <row r="449" s="42" customFormat="1"/>
    <row r="450" s="42" customFormat="1"/>
    <row r="451" s="42" customFormat="1"/>
    <row r="452" s="42" customFormat="1"/>
    <row r="453" s="42" customFormat="1"/>
    <row r="454" s="42" customFormat="1"/>
    <row r="455" s="42" customFormat="1"/>
    <row r="456" s="42" customFormat="1"/>
    <row r="457" s="42" customFormat="1"/>
    <row r="458" s="42" customFormat="1"/>
    <row r="459" s="42" customFormat="1"/>
    <row r="460" s="42" customFormat="1"/>
    <row r="461" s="42" customFormat="1"/>
    <row r="462" s="42" customFormat="1"/>
    <row r="463" s="42" customFormat="1"/>
    <row r="464" s="42" customFormat="1"/>
    <row r="465" s="42" customFormat="1"/>
    <row r="466" s="42" customFormat="1"/>
    <row r="467" s="42" customFormat="1"/>
    <row r="468" s="42" customFormat="1"/>
    <row r="469" s="42" customFormat="1"/>
    <row r="470" s="42" customFormat="1"/>
    <row r="471" s="42" customFormat="1"/>
    <row r="472" s="42" customFormat="1"/>
    <row r="473" s="42" customFormat="1"/>
    <row r="474" s="42" customFormat="1"/>
    <row r="475" s="42" customFormat="1"/>
    <row r="476" s="42" customFormat="1"/>
    <row r="477" s="42" customFormat="1"/>
    <row r="478" s="42" customFormat="1"/>
    <row r="479" s="42" customFormat="1"/>
    <row r="480" s="42" customFormat="1"/>
    <row r="481" s="42" customFormat="1"/>
    <row r="482" s="42" customFormat="1"/>
    <row r="483" s="42" customFormat="1"/>
    <row r="484" s="42" customFormat="1"/>
    <row r="485" s="42" customFormat="1"/>
    <row r="486" s="42" customFormat="1"/>
    <row r="487" s="42" customFormat="1"/>
    <row r="488" s="42" customFormat="1"/>
    <row r="489" s="42" customFormat="1"/>
    <row r="490" s="42" customFormat="1"/>
    <row r="491" s="42" customFormat="1"/>
    <row r="492" s="42" customFormat="1"/>
    <row r="493" s="42" customFormat="1"/>
    <row r="494" s="42" customFormat="1"/>
    <row r="495" s="42" customFormat="1"/>
    <row r="496" s="42" customFormat="1"/>
    <row r="497" s="42" customFormat="1"/>
    <row r="498" s="42" customFormat="1"/>
    <row r="499" s="42" customFormat="1"/>
    <row r="500" s="42" customFormat="1"/>
    <row r="501" s="42" customFormat="1"/>
    <row r="502" s="42" customFormat="1"/>
    <row r="503" s="42" customFormat="1"/>
    <row r="504" s="42" customFormat="1"/>
    <row r="505" s="42" customFormat="1"/>
    <row r="506" s="42" customFormat="1"/>
    <row r="507" s="42" customFormat="1"/>
    <row r="508" s="42" customFormat="1"/>
    <row r="509" s="42" customFormat="1"/>
    <row r="510" s="42" customFormat="1"/>
    <row r="511" s="42" customFormat="1"/>
    <row r="512" s="42" customFormat="1"/>
    <row r="513" s="42" customFormat="1"/>
    <row r="514" s="42" customFormat="1"/>
    <row r="515" s="42" customFormat="1"/>
    <row r="516" s="42" customFormat="1"/>
    <row r="517" s="42" customFormat="1"/>
    <row r="518" s="42" customFormat="1"/>
    <row r="519" s="42" customFormat="1"/>
    <row r="520" s="42" customFormat="1"/>
    <row r="521" s="42" customFormat="1"/>
    <row r="522" s="42" customFormat="1"/>
    <row r="523" s="42" customFormat="1"/>
    <row r="524" s="42" customFormat="1"/>
    <row r="525" s="42" customFormat="1"/>
    <row r="526" s="42" customFormat="1"/>
    <row r="527" s="42" customFormat="1"/>
    <row r="528" s="42" customFormat="1"/>
    <row r="529" s="42" customFormat="1"/>
    <row r="530" s="42" customFormat="1"/>
    <row r="531" s="42" customFormat="1"/>
    <row r="532" s="42" customFormat="1"/>
    <row r="533" s="42" customFormat="1"/>
    <row r="534" s="42" customFormat="1"/>
    <row r="535" s="42" customFormat="1"/>
    <row r="536" s="42" customFormat="1"/>
    <row r="537" s="42" customFormat="1"/>
    <row r="538" s="42" customFormat="1"/>
    <row r="539" s="42" customFormat="1"/>
    <row r="540" s="42" customFormat="1"/>
    <row r="541" s="42" customFormat="1"/>
    <row r="542" s="42" customFormat="1"/>
    <row r="543" s="42" customFormat="1"/>
    <row r="544" s="42" customFormat="1"/>
    <row r="545" s="42" customFormat="1"/>
    <row r="546" s="42" customFormat="1"/>
    <row r="547" s="42" customFormat="1"/>
    <row r="548" s="42" customFormat="1"/>
    <row r="549" s="42" customFormat="1"/>
    <row r="550" s="42" customFormat="1"/>
    <row r="551" s="42" customFormat="1"/>
    <row r="552" s="42" customFormat="1"/>
    <row r="553" s="42" customFormat="1"/>
    <row r="554" s="42" customFormat="1"/>
    <row r="555" s="42" customFormat="1"/>
    <row r="556" s="42" customFormat="1"/>
    <row r="557" s="42" customFormat="1"/>
    <row r="558" s="42" customFormat="1"/>
    <row r="559" s="42" customFormat="1"/>
    <row r="560" s="42" customFormat="1"/>
    <row r="561" s="42" customFormat="1"/>
    <row r="562" s="42" customFormat="1"/>
    <row r="563" s="42" customFormat="1"/>
    <row r="564" s="42" customFormat="1"/>
    <row r="565" s="42" customFormat="1"/>
    <row r="566" s="42" customFormat="1"/>
    <row r="567" s="42" customFormat="1"/>
    <row r="568" s="42" customFormat="1"/>
    <row r="569" s="42" customFormat="1"/>
    <row r="570" s="42" customFormat="1"/>
    <row r="571" s="42" customFormat="1"/>
    <row r="572" s="42" customFormat="1"/>
    <row r="573" s="42" customFormat="1"/>
    <row r="574" s="42" customFormat="1"/>
    <row r="575" s="42" customFormat="1"/>
    <row r="576" s="42" customFormat="1"/>
    <row r="577" s="42" customFormat="1"/>
    <row r="578" s="42" customFormat="1"/>
    <row r="579" s="42" customFormat="1"/>
    <row r="580" s="42" customFormat="1"/>
    <row r="581" s="42" customFormat="1"/>
    <row r="582" s="42" customFormat="1"/>
    <row r="583" s="42" customFormat="1"/>
    <row r="584" s="42" customFormat="1"/>
    <row r="585" s="42" customFormat="1"/>
    <row r="586" s="42" customFormat="1"/>
    <row r="587" s="42" customFormat="1"/>
    <row r="588" s="42" customFormat="1"/>
    <row r="589" s="42" customFormat="1"/>
    <row r="590" s="42" customFormat="1"/>
    <row r="591" s="42" customFormat="1"/>
    <row r="592" s="42" customFormat="1"/>
    <row r="593" s="42" customFormat="1"/>
    <row r="594" s="42" customFormat="1"/>
    <row r="595" s="42" customFormat="1"/>
    <row r="596" s="42" customFormat="1"/>
    <row r="597" s="42" customFormat="1"/>
    <row r="598" s="42" customFormat="1"/>
    <row r="599" s="42" customFormat="1"/>
    <row r="600" s="42" customFormat="1"/>
    <row r="601" s="42" customFormat="1"/>
    <row r="602" s="42" customFormat="1"/>
    <row r="603" s="42" customFormat="1"/>
    <row r="604" s="42" customFormat="1"/>
    <row r="605" s="42" customFormat="1"/>
    <row r="606" s="42" customFormat="1"/>
    <row r="607" s="42" customFormat="1"/>
    <row r="608" s="42" customFormat="1"/>
    <row r="609" s="42" customFormat="1"/>
    <row r="610" s="42" customFormat="1"/>
    <row r="611" s="42" customFormat="1"/>
    <row r="612" s="42" customFormat="1"/>
    <row r="613" s="42" customFormat="1"/>
    <row r="614" s="42" customFormat="1"/>
    <row r="615" s="42" customFormat="1"/>
    <row r="616" s="42" customFormat="1"/>
    <row r="617" s="42" customFormat="1"/>
    <row r="618" s="42" customFormat="1"/>
    <row r="619" s="42" customFormat="1"/>
    <row r="620" s="42" customFormat="1"/>
    <row r="621" s="42" customFormat="1"/>
    <row r="622" s="42" customFormat="1"/>
    <row r="623" s="42" customFormat="1"/>
    <row r="624" s="42" customFormat="1"/>
    <row r="625" s="42" customFormat="1"/>
    <row r="626" s="42" customFormat="1"/>
    <row r="627" s="42" customFormat="1"/>
    <row r="628" s="42" customFormat="1"/>
    <row r="629" s="42" customFormat="1"/>
    <row r="630" s="42" customFormat="1"/>
    <row r="631" s="42" customFormat="1"/>
    <row r="632" s="42" customFormat="1"/>
    <row r="633" s="42" customFormat="1"/>
    <row r="634" s="42" customFormat="1"/>
    <row r="635" s="42" customFormat="1"/>
    <row r="636" s="42" customFormat="1"/>
    <row r="637" s="42" customFormat="1"/>
    <row r="638" s="42" customFormat="1"/>
    <row r="639" s="42" customFormat="1"/>
    <row r="640" s="42" customFormat="1"/>
    <row r="641" s="42" customFormat="1"/>
    <row r="642" s="42" customFormat="1"/>
    <row r="643" s="42" customFormat="1"/>
    <row r="644" s="42" customFormat="1"/>
    <row r="645" s="42" customFormat="1"/>
    <row r="646" s="42" customFormat="1"/>
    <row r="647" s="42" customFormat="1"/>
    <row r="648" s="42" customFormat="1"/>
    <row r="649" s="42" customFormat="1"/>
    <row r="650" s="42" customFormat="1"/>
    <row r="651" s="42" customFormat="1"/>
    <row r="652" s="42" customFormat="1"/>
    <row r="653" s="42" customFormat="1"/>
    <row r="654" s="42" customFormat="1"/>
    <row r="655" s="42" customFormat="1"/>
    <row r="656" s="42" customFormat="1"/>
    <row r="657" s="42" customFormat="1"/>
    <row r="658" s="42" customFormat="1"/>
    <row r="659" s="42" customFormat="1"/>
    <row r="660" s="42" customFormat="1"/>
    <row r="661" s="42" customFormat="1"/>
    <row r="662" s="42" customFormat="1"/>
    <row r="663" s="42" customFormat="1"/>
    <row r="664" s="42" customFormat="1"/>
    <row r="665" s="42" customFormat="1"/>
    <row r="666" s="42" customFormat="1"/>
    <row r="667" s="42" customFormat="1"/>
    <row r="668" s="42" customFormat="1"/>
    <row r="669" s="42" customFormat="1"/>
    <row r="670" s="42" customFormat="1"/>
    <row r="671" s="42" customFormat="1"/>
    <row r="672" s="42" customFormat="1"/>
    <row r="673" s="42" customFormat="1"/>
    <row r="674" s="42" customFormat="1"/>
    <row r="675" s="42" customFormat="1"/>
    <row r="676" s="42" customFormat="1"/>
    <row r="677" s="42" customFormat="1"/>
    <row r="678" s="42" customFormat="1"/>
    <row r="679" s="42" customFormat="1"/>
    <row r="680" s="42" customFormat="1"/>
    <row r="681" s="42" customFormat="1"/>
    <row r="682" s="42" customFormat="1"/>
    <row r="683" s="42" customFormat="1"/>
    <row r="684" s="42" customFormat="1"/>
    <row r="685" s="42" customFormat="1"/>
    <row r="686" s="42" customFormat="1"/>
    <row r="687" s="42" customFormat="1"/>
    <row r="688" s="42" customFormat="1"/>
    <row r="689" s="42" customFormat="1"/>
    <row r="690" s="42" customFormat="1"/>
    <row r="691" s="42" customFormat="1"/>
    <row r="692" s="42" customFormat="1"/>
    <row r="693" s="42" customFormat="1"/>
    <row r="694" s="42" customFormat="1"/>
    <row r="695" s="42" customFormat="1"/>
    <row r="696" s="42" customFormat="1"/>
    <row r="697" s="42" customFormat="1"/>
    <row r="698" s="42" customFormat="1"/>
    <row r="699" s="42" customFormat="1"/>
    <row r="700" s="42" customFormat="1"/>
    <row r="701" s="42" customFormat="1"/>
    <row r="702" s="42" customFormat="1"/>
    <row r="703" s="42" customFormat="1"/>
    <row r="704" s="42" customFormat="1"/>
    <row r="705" s="42" customFormat="1"/>
    <row r="706" s="42" customFormat="1"/>
    <row r="707" s="42" customFormat="1"/>
    <row r="708" s="42" customFormat="1"/>
    <row r="709" s="42" customFormat="1"/>
    <row r="710" s="42" customFormat="1"/>
    <row r="711" s="42" customFormat="1"/>
    <row r="712" s="42" customFormat="1"/>
    <row r="713" s="42" customFormat="1"/>
    <row r="714" s="42" customFormat="1"/>
    <row r="715" s="42" customFormat="1"/>
    <row r="716" s="42" customFormat="1"/>
    <row r="717" s="42" customFormat="1"/>
    <row r="718" s="42" customFormat="1"/>
    <row r="719" s="42" customFormat="1"/>
    <row r="720" s="42" customFormat="1"/>
    <row r="721" s="42" customFormat="1"/>
    <row r="722" s="42" customFormat="1"/>
    <row r="723" s="42" customFormat="1"/>
    <row r="724" s="42" customFormat="1"/>
    <row r="725" s="42" customFormat="1"/>
    <row r="726" s="42" customFormat="1"/>
    <row r="727" s="42" customFormat="1"/>
    <row r="728" s="42" customFormat="1"/>
    <row r="729" s="42" customFormat="1"/>
    <row r="730" s="42" customFormat="1"/>
    <row r="731" s="42" customFormat="1"/>
    <row r="732" s="42" customFormat="1"/>
    <row r="733" s="42" customFormat="1"/>
    <row r="734" s="42" customFormat="1"/>
    <row r="735" s="42" customFormat="1"/>
    <row r="736" s="42" customFormat="1"/>
    <row r="737" s="42" customFormat="1"/>
    <row r="738" s="42" customFormat="1"/>
    <row r="739" s="42" customFormat="1"/>
    <row r="740" s="42" customFormat="1"/>
    <row r="741" s="42" customFormat="1"/>
    <row r="742" s="42" customFormat="1"/>
  </sheetData>
  <mergeCells count="57">
    <mergeCell ref="B2:N2"/>
    <mergeCell ref="B15:H15"/>
    <mergeCell ref="B27:D27"/>
    <mergeCell ref="E27:G27"/>
    <mergeCell ref="B26:D26"/>
    <mergeCell ref="E26:G26"/>
    <mergeCell ref="B24:D24"/>
    <mergeCell ref="E19:G19"/>
    <mergeCell ref="E24:G24"/>
    <mergeCell ref="B25:D25"/>
    <mergeCell ref="E25:G25"/>
    <mergeCell ref="B22:D22"/>
    <mergeCell ref="E22:G22"/>
    <mergeCell ref="B23:D23"/>
    <mergeCell ref="E23:G23"/>
    <mergeCell ref="B20:D20"/>
    <mergeCell ref="B21:D21"/>
    <mergeCell ref="E21:G21"/>
    <mergeCell ref="B18:D18"/>
    <mergeCell ref="E18:G18"/>
    <mergeCell ref="B19:D19"/>
    <mergeCell ref="B12:E12"/>
    <mergeCell ref="F10:H10"/>
    <mergeCell ref="F12:H12"/>
    <mergeCell ref="B10:E10"/>
    <mergeCell ref="E20:G20"/>
    <mergeCell ref="I10:K10"/>
    <mergeCell ref="B3:N3"/>
    <mergeCell ref="B4:D4"/>
    <mergeCell ref="B5:D7"/>
    <mergeCell ref="E6:F6"/>
    <mergeCell ref="E7:F7"/>
    <mergeCell ref="G5:H5"/>
    <mergeCell ref="K4:N4"/>
    <mergeCell ref="K5:N7"/>
    <mergeCell ref="I4:J4"/>
    <mergeCell ref="E5:F5"/>
    <mergeCell ref="E4:H4"/>
    <mergeCell ref="G6:H6"/>
    <mergeCell ref="G7:H7"/>
    <mergeCell ref="I5:J7"/>
    <mergeCell ref="M15:N15"/>
    <mergeCell ref="I9:K9"/>
    <mergeCell ref="B11:E11"/>
    <mergeCell ref="I11:K11"/>
    <mergeCell ref="B28:N29"/>
    <mergeCell ref="B17:J17"/>
    <mergeCell ref="K17:L17"/>
    <mergeCell ref="L9:N9"/>
    <mergeCell ref="B9:E9"/>
    <mergeCell ref="F9:H9"/>
    <mergeCell ref="B16:D16"/>
    <mergeCell ref="E16:G16"/>
    <mergeCell ref="L10:N12"/>
    <mergeCell ref="F11:H11"/>
    <mergeCell ref="B14:N14"/>
    <mergeCell ref="I12:K12"/>
  </mergeCells>
  <phoneticPr fontId="2" type="noConversion"/>
  <pageMargins left="0.47244094488188981" right="0.15748031496062992" top="0.59055118110236227" bottom="0.39370078740157483" header="0.51181102362204722" footer="0.31496062992125984"/>
  <pageSetup paperSize="9" scale="98" orientation="portrait" r:id="rId1"/>
  <headerFooter alignWithMargins="0">
    <oddFooter>&amp;C&amp;"標楷體,標準"&amp;11共&amp;N頁，第&amp;P頁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88"/>
  <sheetViews>
    <sheetView view="pageBreakPreview" topLeftCell="A17" zoomScaleNormal="100" zoomScaleSheetLayoutView="100" workbookViewId="0">
      <selection activeCell="K1" sqref="K1"/>
    </sheetView>
  </sheetViews>
  <sheetFormatPr defaultColWidth="8.875" defaultRowHeight="16.5"/>
  <cols>
    <col min="1" max="1" width="3.875" style="1" customWidth="1"/>
    <col min="2" max="2" width="6.625" style="1" customWidth="1"/>
    <col min="3" max="3" width="2.5" style="1" customWidth="1"/>
    <col min="4" max="4" width="3.25" style="1" customWidth="1"/>
    <col min="5" max="5" width="6.625" style="1" customWidth="1"/>
    <col min="6" max="6" width="7" style="1" customWidth="1"/>
    <col min="7" max="7" width="3.875" style="1" customWidth="1"/>
    <col min="8" max="8" width="7.625" style="1" customWidth="1"/>
    <col min="9" max="9" width="11.875" style="1" customWidth="1"/>
    <col min="10" max="10" width="8.125" style="1" customWidth="1"/>
    <col min="11" max="11" width="6.75" style="1" customWidth="1"/>
    <col min="12" max="12" width="6.375" style="1" customWidth="1"/>
    <col min="13" max="13" width="7.875" style="1" customWidth="1"/>
    <col min="14" max="14" width="5.375" style="1" customWidth="1"/>
    <col min="15" max="15" width="9.125" style="1" customWidth="1"/>
    <col min="16" max="16384" width="8.875" style="1"/>
  </cols>
  <sheetData>
    <row r="1" spans="1:15" s="72" customFormat="1" ht="10.5" customHeight="1">
      <c r="E1" s="72" t="s">
        <v>300</v>
      </c>
      <c r="J1" s="72" t="s">
        <v>301</v>
      </c>
      <c r="K1" s="93"/>
      <c r="M1" s="76" t="s">
        <v>302</v>
      </c>
    </row>
    <row r="2" spans="1:15" ht="27" customHeight="1">
      <c r="A2" s="460" t="s">
        <v>456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</row>
    <row r="3" spans="1:15" ht="17.45" customHeight="1">
      <c r="A3" s="378" t="s">
        <v>303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</row>
    <row r="4" spans="1:15" ht="19.899999999999999" customHeight="1">
      <c r="A4" s="440" t="s">
        <v>304</v>
      </c>
      <c r="B4" s="554"/>
      <c r="C4" s="441"/>
      <c r="D4" s="440" t="s">
        <v>316</v>
      </c>
      <c r="E4" s="311"/>
      <c r="F4" s="311"/>
      <c r="G4" s="311"/>
      <c r="H4" s="311"/>
      <c r="I4" s="312"/>
      <c r="J4" s="440" t="s">
        <v>305</v>
      </c>
      <c r="K4" s="450"/>
      <c r="L4" s="560" t="s">
        <v>306</v>
      </c>
      <c r="M4" s="311"/>
      <c r="N4" s="311"/>
      <c r="O4" s="312"/>
    </row>
    <row r="5" spans="1:15" ht="19.899999999999999" customHeight="1">
      <c r="A5" s="350" t="s">
        <v>307</v>
      </c>
      <c r="B5" s="351"/>
      <c r="C5" s="555"/>
      <c r="D5" s="382" t="s">
        <v>11</v>
      </c>
      <c r="E5" s="383"/>
      <c r="F5" s="383"/>
      <c r="G5" s="635"/>
      <c r="H5" s="636"/>
      <c r="I5" s="637"/>
      <c r="J5" s="621">
        <f>J28</f>
        <v>0</v>
      </c>
      <c r="K5" s="622"/>
      <c r="L5" s="561" t="str">
        <f>I15</f>
        <v xml:space="preserve">     月份          教學鐘點費</v>
      </c>
      <c r="M5" s="562"/>
      <c r="N5" s="562"/>
      <c r="O5" s="563"/>
    </row>
    <row r="6" spans="1:15" ht="19.899999999999999" customHeight="1">
      <c r="A6" s="353"/>
      <c r="B6" s="354"/>
      <c r="C6" s="556"/>
      <c r="D6" s="382" t="s">
        <v>12</v>
      </c>
      <c r="E6" s="383"/>
      <c r="F6" s="383"/>
      <c r="G6" s="635"/>
      <c r="H6" s="636"/>
      <c r="I6" s="637"/>
      <c r="J6" s="623"/>
      <c r="K6" s="624"/>
      <c r="L6" s="564"/>
      <c r="M6" s="565"/>
      <c r="N6" s="565"/>
      <c r="O6" s="566"/>
    </row>
    <row r="7" spans="1:15" ht="19.899999999999999" customHeight="1">
      <c r="A7" s="356"/>
      <c r="B7" s="357"/>
      <c r="C7" s="557"/>
      <c r="D7" s="382" t="s">
        <v>315</v>
      </c>
      <c r="E7" s="383"/>
      <c r="F7" s="383"/>
      <c r="G7" s="635"/>
      <c r="H7" s="636"/>
      <c r="I7" s="637"/>
      <c r="J7" s="625"/>
      <c r="K7" s="626"/>
      <c r="L7" s="567"/>
      <c r="M7" s="568"/>
      <c r="N7" s="568"/>
      <c r="O7" s="569"/>
    </row>
    <row r="8" spans="1:15" ht="8.4499999999999993" customHeight="1">
      <c r="A8" s="6"/>
      <c r="B8" s="7"/>
      <c r="C8" s="7"/>
      <c r="D8" s="7"/>
      <c r="E8" s="24"/>
      <c r="F8" s="24"/>
      <c r="G8" s="24"/>
      <c r="H8" s="24"/>
      <c r="I8" s="24"/>
      <c r="J8" s="25"/>
      <c r="K8" s="25"/>
      <c r="L8" s="32"/>
      <c r="M8" s="32"/>
      <c r="N8" s="29"/>
    </row>
    <row r="9" spans="1:15" ht="21.6" customHeight="1">
      <c r="A9" s="379" t="s">
        <v>308</v>
      </c>
      <c r="B9" s="311"/>
      <c r="C9" s="311"/>
      <c r="D9" s="311"/>
      <c r="E9" s="379" t="s">
        <v>388</v>
      </c>
      <c r="F9" s="311"/>
      <c r="G9" s="312"/>
      <c r="H9" s="540" t="s">
        <v>452</v>
      </c>
      <c r="I9" s="618"/>
      <c r="J9" s="315" t="s">
        <v>312</v>
      </c>
      <c r="K9" s="326"/>
      <c r="L9" s="316"/>
      <c r="M9" s="315" t="s">
        <v>309</v>
      </c>
      <c r="N9" s="326"/>
      <c r="O9" s="316"/>
    </row>
    <row r="10" spans="1:15" ht="39" customHeight="1">
      <c r="A10" s="627" t="s">
        <v>310</v>
      </c>
      <c r="B10" s="628"/>
      <c r="C10" s="628"/>
      <c r="D10" s="628"/>
      <c r="E10" s="593"/>
      <c r="F10" s="594"/>
      <c r="G10" s="595"/>
      <c r="H10" s="631" t="s">
        <v>437</v>
      </c>
      <c r="I10" s="631"/>
      <c r="J10" s="489"/>
      <c r="K10" s="591"/>
      <c r="L10" s="490"/>
      <c r="M10" s="489"/>
      <c r="N10" s="542"/>
      <c r="O10" s="543"/>
    </row>
    <row r="11" spans="1:15" ht="39" customHeight="1">
      <c r="A11" s="646" t="s">
        <v>438</v>
      </c>
      <c r="B11" s="647"/>
      <c r="C11" s="647"/>
      <c r="D11" s="648"/>
      <c r="E11" s="596"/>
      <c r="F11" s="597"/>
      <c r="G11" s="598"/>
      <c r="H11" s="549" t="s">
        <v>436</v>
      </c>
      <c r="I11" s="551"/>
      <c r="J11" s="491"/>
      <c r="K11" s="527"/>
      <c r="L11" s="492"/>
      <c r="M11" s="491"/>
      <c r="N11" s="544"/>
      <c r="O11" s="545"/>
    </row>
    <row r="12" spans="1:15" ht="42.75" customHeight="1">
      <c r="A12" s="629"/>
      <c r="B12" s="630"/>
      <c r="C12" s="630"/>
      <c r="D12" s="630"/>
      <c r="E12" s="599"/>
      <c r="F12" s="600"/>
      <c r="G12" s="601"/>
      <c r="H12" s="617" t="s">
        <v>438</v>
      </c>
      <c r="I12" s="617"/>
      <c r="J12" s="493"/>
      <c r="K12" s="592"/>
      <c r="L12" s="494"/>
      <c r="M12" s="546"/>
      <c r="N12" s="547"/>
      <c r="O12" s="548"/>
    </row>
    <row r="13" spans="1:15" ht="6.6" customHeight="1"/>
    <row r="14" spans="1:15" ht="38.25" customHeight="1" thickBot="1">
      <c r="A14" s="339" t="s">
        <v>311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40"/>
    </row>
    <row r="15" spans="1:15" ht="33" customHeight="1">
      <c r="A15" s="168"/>
      <c r="B15" s="169"/>
      <c r="C15" s="169"/>
      <c r="D15" s="169"/>
      <c r="E15" s="169"/>
      <c r="F15" s="169"/>
      <c r="G15" s="169"/>
      <c r="H15" s="170" t="s">
        <v>397</v>
      </c>
      <c r="I15" s="169" t="s">
        <v>449</v>
      </c>
      <c r="J15" s="171"/>
      <c r="K15" s="169"/>
      <c r="L15" s="169"/>
      <c r="M15" s="169"/>
      <c r="N15" s="169" t="s">
        <v>345</v>
      </c>
      <c r="O15" s="172"/>
    </row>
    <row r="16" spans="1:15" s="42" customFormat="1" ht="24.95" customHeight="1">
      <c r="A16" s="611" t="s">
        <v>313</v>
      </c>
      <c r="B16" s="291" t="s">
        <v>15</v>
      </c>
      <c r="C16" s="292"/>
      <c r="D16" s="293"/>
      <c r="E16" s="454" t="s">
        <v>332</v>
      </c>
      <c r="F16" s="609"/>
      <c r="G16" s="609"/>
      <c r="H16" s="609"/>
      <c r="I16" s="610"/>
      <c r="J16" s="454" t="s">
        <v>318</v>
      </c>
      <c r="K16" s="609"/>
      <c r="L16" s="609"/>
      <c r="M16" s="610"/>
      <c r="N16" s="291" t="s">
        <v>342</v>
      </c>
      <c r="O16" s="607"/>
    </row>
    <row r="17" spans="1:15" s="42" customFormat="1" ht="24.95" customHeight="1">
      <c r="A17" s="612"/>
      <c r="B17" s="294"/>
      <c r="C17" s="295"/>
      <c r="D17" s="296"/>
      <c r="E17" s="19" t="s">
        <v>319</v>
      </c>
      <c r="F17" s="558" t="s">
        <v>320</v>
      </c>
      <c r="G17" s="559"/>
      <c r="H17" s="19" t="s">
        <v>321</v>
      </c>
      <c r="I17" s="19" t="s">
        <v>55</v>
      </c>
      <c r="J17" s="19" t="s">
        <v>314</v>
      </c>
      <c r="K17" s="19" t="s">
        <v>322</v>
      </c>
      <c r="L17" s="19" t="s">
        <v>323</v>
      </c>
      <c r="M17" s="19" t="s">
        <v>55</v>
      </c>
      <c r="N17" s="294"/>
      <c r="O17" s="608"/>
    </row>
    <row r="18" spans="1:15" s="42" customFormat="1" ht="24.95" customHeight="1">
      <c r="A18" s="602"/>
      <c r="B18" s="605"/>
      <c r="C18" s="605"/>
      <c r="D18" s="605"/>
      <c r="E18" s="163" t="s">
        <v>324</v>
      </c>
      <c r="F18" s="614"/>
      <c r="G18" s="615"/>
      <c r="H18" s="164"/>
      <c r="I18" s="164">
        <f>F18*H18</f>
        <v>0</v>
      </c>
      <c r="J18" s="164"/>
      <c r="K18" s="164"/>
      <c r="L18" s="164"/>
      <c r="M18" s="164">
        <f>SUM(J18:L18)</f>
        <v>0</v>
      </c>
      <c r="N18" s="619">
        <f>SUM(I18,M18)</f>
        <v>0</v>
      </c>
      <c r="O18" s="620"/>
    </row>
    <row r="19" spans="1:15" s="42" customFormat="1" ht="35.1" customHeight="1">
      <c r="A19" s="603"/>
      <c r="B19" s="605"/>
      <c r="C19" s="605"/>
      <c r="D19" s="605"/>
      <c r="E19" s="613" t="s">
        <v>325</v>
      </c>
      <c r="F19" s="616" t="s">
        <v>326</v>
      </c>
      <c r="G19" s="616"/>
      <c r="H19" s="167" t="s">
        <v>327</v>
      </c>
      <c r="I19" s="167"/>
      <c r="J19" s="167"/>
      <c r="K19" s="166" t="s">
        <v>328</v>
      </c>
      <c r="L19" s="616" t="s">
        <v>329</v>
      </c>
      <c r="M19" s="616"/>
      <c r="N19" s="207" t="s">
        <v>330</v>
      </c>
      <c r="O19" s="208"/>
    </row>
    <row r="20" spans="1:15" s="42" customFormat="1" ht="36.75" customHeight="1" thickBot="1">
      <c r="A20" s="604"/>
      <c r="B20" s="606"/>
      <c r="C20" s="606"/>
      <c r="D20" s="606"/>
      <c r="E20" s="606"/>
      <c r="F20" s="640"/>
      <c r="G20" s="640"/>
      <c r="H20" s="165"/>
      <c r="I20" s="165"/>
      <c r="J20" s="165"/>
      <c r="K20" s="165">
        <f>SUM(F20:J20)</f>
        <v>0</v>
      </c>
      <c r="L20" s="640">
        <f>I18-K20</f>
        <v>0</v>
      </c>
      <c r="M20" s="640"/>
      <c r="N20" s="206" t="s">
        <v>442</v>
      </c>
      <c r="O20" s="209" t="s">
        <v>530</v>
      </c>
    </row>
    <row r="21" spans="1:15" s="42" customFormat="1" ht="24.95" customHeight="1" thickTop="1">
      <c r="A21" s="602"/>
      <c r="B21" s="605"/>
      <c r="C21" s="605"/>
      <c r="D21" s="605"/>
      <c r="E21" s="163" t="s">
        <v>324</v>
      </c>
      <c r="F21" s="614"/>
      <c r="G21" s="615"/>
      <c r="H21" s="164"/>
      <c r="I21" s="164">
        <f>F21*H21</f>
        <v>0</v>
      </c>
      <c r="J21" s="164"/>
      <c r="K21" s="164"/>
      <c r="L21" s="164"/>
      <c r="M21" s="164">
        <f>SUM(J21:L21)</f>
        <v>0</v>
      </c>
      <c r="N21" s="619">
        <f>SUM(I21,M21)</f>
        <v>0</v>
      </c>
      <c r="O21" s="620"/>
    </row>
    <row r="22" spans="1:15" s="42" customFormat="1" ht="35.1" customHeight="1">
      <c r="A22" s="603"/>
      <c r="B22" s="605"/>
      <c r="C22" s="605"/>
      <c r="D22" s="605"/>
      <c r="E22" s="613" t="s">
        <v>325</v>
      </c>
      <c r="F22" s="616" t="s">
        <v>326</v>
      </c>
      <c r="G22" s="616"/>
      <c r="H22" s="167" t="s">
        <v>327</v>
      </c>
      <c r="I22" s="178"/>
      <c r="J22" s="167"/>
      <c r="K22" s="166" t="s">
        <v>328</v>
      </c>
      <c r="L22" s="616" t="s">
        <v>329</v>
      </c>
      <c r="M22" s="616"/>
      <c r="N22" s="207" t="s">
        <v>330</v>
      </c>
      <c r="O22" s="208"/>
    </row>
    <row r="23" spans="1:15" s="42" customFormat="1" ht="35.25" customHeight="1" thickBot="1">
      <c r="A23" s="604"/>
      <c r="B23" s="606"/>
      <c r="C23" s="606"/>
      <c r="D23" s="606"/>
      <c r="E23" s="606"/>
      <c r="F23" s="640"/>
      <c r="G23" s="640"/>
      <c r="H23" s="165"/>
      <c r="I23" s="165"/>
      <c r="J23" s="165"/>
      <c r="K23" s="165">
        <f>SUM(F23:J23)</f>
        <v>0</v>
      </c>
      <c r="L23" s="640">
        <f>I21-K23</f>
        <v>0</v>
      </c>
      <c r="M23" s="640"/>
      <c r="N23" s="206" t="s">
        <v>442</v>
      </c>
      <c r="O23" s="209" t="s">
        <v>443</v>
      </c>
    </row>
    <row r="24" spans="1:15" s="42" customFormat="1" ht="24.95" customHeight="1" thickTop="1">
      <c r="A24" s="602"/>
      <c r="B24" s="605"/>
      <c r="C24" s="605"/>
      <c r="D24" s="605"/>
      <c r="E24" s="163" t="s">
        <v>2</v>
      </c>
      <c r="F24" s="614"/>
      <c r="G24" s="615"/>
      <c r="H24" s="164"/>
      <c r="I24" s="164">
        <f>F24*H24</f>
        <v>0</v>
      </c>
      <c r="J24" s="164"/>
      <c r="K24" s="164"/>
      <c r="L24" s="164"/>
      <c r="M24" s="164">
        <f>SUM(J24:L24)</f>
        <v>0</v>
      </c>
      <c r="N24" s="619">
        <f>SUM(I24,M24)</f>
        <v>0</v>
      </c>
      <c r="O24" s="620"/>
    </row>
    <row r="25" spans="1:15" s="42" customFormat="1" ht="35.1" customHeight="1">
      <c r="A25" s="603"/>
      <c r="B25" s="605"/>
      <c r="C25" s="605"/>
      <c r="D25" s="605"/>
      <c r="E25" s="613" t="s">
        <v>325</v>
      </c>
      <c r="F25" s="616" t="s">
        <v>322</v>
      </c>
      <c r="G25" s="616"/>
      <c r="H25" s="167" t="s">
        <v>323</v>
      </c>
      <c r="I25" s="178"/>
      <c r="J25" s="167"/>
      <c r="K25" s="230" t="s">
        <v>55</v>
      </c>
      <c r="L25" s="616" t="s">
        <v>329</v>
      </c>
      <c r="M25" s="616"/>
      <c r="N25" s="207" t="s">
        <v>168</v>
      </c>
      <c r="O25" s="208"/>
    </row>
    <row r="26" spans="1:15" s="42" customFormat="1" ht="35.25" customHeight="1" thickBot="1">
      <c r="A26" s="604"/>
      <c r="B26" s="606"/>
      <c r="C26" s="606"/>
      <c r="D26" s="606"/>
      <c r="E26" s="606"/>
      <c r="F26" s="640"/>
      <c r="G26" s="640"/>
      <c r="H26" s="165"/>
      <c r="I26" s="165"/>
      <c r="J26" s="165"/>
      <c r="K26" s="165">
        <f>SUM(F26:J26)</f>
        <v>0</v>
      </c>
      <c r="L26" s="640">
        <f>I24-K26</f>
        <v>0</v>
      </c>
      <c r="M26" s="640"/>
      <c r="N26" s="206" t="s">
        <v>442</v>
      </c>
      <c r="O26" s="209" t="s">
        <v>443</v>
      </c>
    </row>
    <row r="27" spans="1:15" s="42" customFormat="1" ht="31.5" customHeight="1" thickTop="1">
      <c r="A27" s="644" t="s">
        <v>344</v>
      </c>
      <c r="B27" s="642" t="s">
        <v>343</v>
      </c>
      <c r="C27" s="642"/>
      <c r="D27" s="643"/>
      <c r="E27" s="175" t="s">
        <v>317</v>
      </c>
      <c r="F27" s="638" t="s">
        <v>338</v>
      </c>
      <c r="G27" s="639"/>
      <c r="H27" s="175" t="s">
        <v>337</v>
      </c>
      <c r="I27" s="175" t="s">
        <v>336</v>
      </c>
      <c r="J27" s="638" t="s">
        <v>339</v>
      </c>
      <c r="K27" s="639"/>
      <c r="L27" s="176" t="s">
        <v>335</v>
      </c>
      <c r="M27" s="176" t="s">
        <v>334</v>
      </c>
      <c r="N27" s="181" t="s">
        <v>340</v>
      </c>
      <c r="O27" s="177" t="s">
        <v>341</v>
      </c>
    </row>
    <row r="28" spans="1:15" s="42" customFormat="1" ht="24.95" customHeight="1">
      <c r="A28" s="645"/>
      <c r="B28" s="605"/>
      <c r="C28" s="605"/>
      <c r="D28" s="605"/>
      <c r="E28" s="162">
        <f>SUM(I18,I21)</f>
        <v>0</v>
      </c>
      <c r="F28" s="641">
        <f>SUM(J18,J21)</f>
        <v>0</v>
      </c>
      <c r="G28" s="641"/>
      <c r="H28" s="174">
        <f>SUM(K18,K21)</f>
        <v>0</v>
      </c>
      <c r="I28" s="174">
        <f>SUM(L18,L21)</f>
        <v>0</v>
      </c>
      <c r="J28" s="641">
        <f>SUM(E28:I28)</f>
        <v>0</v>
      </c>
      <c r="K28" s="641"/>
      <c r="L28" s="173">
        <f>SUM(F20,F23)</f>
        <v>0</v>
      </c>
      <c r="M28" s="173">
        <f>SUM(H20,H23)</f>
        <v>0</v>
      </c>
      <c r="N28" s="162">
        <f>SUM(I20:J20,I23:J23)</f>
        <v>0</v>
      </c>
      <c r="O28" s="179">
        <f>SUM(L20,L23)</f>
        <v>0</v>
      </c>
    </row>
    <row r="29" spans="1:15" s="42" customFormat="1" ht="24" customHeight="1" thickBot="1">
      <c r="A29" s="632" t="s">
        <v>331</v>
      </c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4"/>
    </row>
    <row r="30" spans="1:15" s="42" customFormat="1" ht="16.5" customHeight="1">
      <c r="A30" s="589" t="s">
        <v>532</v>
      </c>
      <c r="B30" s="589"/>
      <c r="C30" s="589"/>
      <c r="D30" s="589"/>
      <c r="E30" s="589"/>
      <c r="F30" s="589"/>
      <c r="G30" s="589"/>
      <c r="H30" s="589"/>
      <c r="I30" s="589"/>
      <c r="J30" s="589"/>
      <c r="K30" s="589"/>
      <c r="L30" s="589"/>
      <c r="M30" s="589"/>
      <c r="N30" s="589"/>
      <c r="O30" s="589"/>
    </row>
    <row r="31" spans="1:15" s="42" customFormat="1">
      <c r="A31" s="590"/>
      <c r="B31" s="590"/>
      <c r="C31" s="590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</row>
    <row r="32" spans="1:15" s="42" customFormat="1">
      <c r="A32" s="590"/>
      <c r="B32" s="590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</row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  <row r="375" s="42" customFormat="1"/>
    <row r="376" s="42" customFormat="1"/>
    <row r="377" s="42" customFormat="1"/>
    <row r="378" s="42" customFormat="1"/>
    <row r="379" s="42" customFormat="1"/>
    <row r="380" s="42" customFormat="1"/>
    <row r="381" s="42" customFormat="1"/>
    <row r="382" s="42" customFormat="1"/>
    <row r="383" s="42" customFormat="1"/>
    <row r="384" s="42" customFormat="1"/>
    <row r="385" s="42" customFormat="1"/>
    <row r="386" s="42" customFormat="1"/>
    <row r="387" s="42" customFormat="1"/>
    <row r="388" s="42" customFormat="1"/>
    <row r="389" s="42" customFormat="1"/>
    <row r="390" s="42" customFormat="1"/>
    <row r="391" s="42" customFormat="1"/>
    <row r="392" s="42" customFormat="1"/>
    <row r="393" s="42" customFormat="1"/>
    <row r="394" s="42" customFormat="1"/>
    <row r="395" s="42" customFormat="1"/>
    <row r="396" s="42" customFormat="1"/>
    <row r="397" s="42" customFormat="1"/>
    <row r="398" s="42" customFormat="1"/>
    <row r="399" s="42" customFormat="1"/>
    <row r="400" s="42" customFormat="1"/>
    <row r="401" s="42" customFormat="1"/>
    <row r="402" s="42" customFormat="1"/>
    <row r="403" s="42" customFormat="1"/>
    <row r="404" s="42" customFormat="1"/>
    <row r="405" s="42" customFormat="1"/>
    <row r="406" s="42" customFormat="1"/>
    <row r="407" s="42" customFormat="1"/>
    <row r="408" s="42" customFormat="1"/>
    <row r="409" s="42" customFormat="1"/>
    <row r="410" s="42" customFormat="1"/>
    <row r="411" s="42" customFormat="1"/>
    <row r="412" s="42" customFormat="1"/>
    <row r="413" s="42" customFormat="1"/>
    <row r="414" s="42" customFormat="1"/>
    <row r="415" s="42" customFormat="1"/>
    <row r="416" s="42" customFormat="1"/>
    <row r="417" s="42" customFormat="1"/>
    <row r="418" s="42" customFormat="1"/>
    <row r="419" s="42" customFormat="1"/>
    <row r="420" s="42" customFormat="1"/>
    <row r="421" s="42" customFormat="1"/>
    <row r="422" s="42" customFormat="1"/>
    <row r="423" s="42" customFormat="1"/>
    <row r="424" s="42" customFormat="1"/>
    <row r="425" s="42" customFormat="1"/>
    <row r="426" s="42" customFormat="1"/>
    <row r="427" s="42" customFormat="1"/>
    <row r="428" s="42" customFormat="1"/>
    <row r="429" s="42" customFormat="1"/>
    <row r="430" s="42" customFormat="1"/>
    <row r="431" s="42" customFormat="1"/>
    <row r="432" s="42" customFormat="1"/>
    <row r="433" s="42" customFormat="1"/>
    <row r="434" s="42" customFormat="1"/>
    <row r="435" s="42" customFormat="1"/>
    <row r="436" s="42" customFormat="1"/>
    <row r="437" s="42" customFormat="1"/>
    <row r="438" s="42" customFormat="1"/>
    <row r="439" s="42" customFormat="1"/>
    <row r="440" s="42" customFormat="1"/>
    <row r="441" s="42" customFormat="1"/>
    <row r="442" s="42" customFormat="1"/>
    <row r="443" s="42" customFormat="1"/>
    <row r="444" s="42" customFormat="1"/>
    <row r="445" s="42" customFormat="1"/>
    <row r="446" s="42" customFormat="1"/>
    <row r="447" s="42" customFormat="1"/>
    <row r="448" s="42" customFormat="1"/>
    <row r="449" s="42" customFormat="1"/>
    <row r="450" s="42" customFormat="1"/>
    <row r="451" s="42" customFormat="1"/>
    <row r="452" s="42" customFormat="1"/>
    <row r="453" s="42" customFormat="1"/>
    <row r="454" s="42" customFormat="1"/>
    <row r="455" s="42" customFormat="1"/>
    <row r="456" s="42" customFormat="1"/>
    <row r="457" s="42" customFormat="1"/>
    <row r="458" s="42" customFormat="1"/>
    <row r="459" s="42" customFormat="1"/>
    <row r="460" s="42" customFormat="1"/>
    <row r="461" s="42" customFormat="1"/>
    <row r="462" s="42" customFormat="1"/>
    <row r="463" s="42" customFormat="1"/>
    <row r="464" s="42" customFormat="1"/>
    <row r="465" s="42" customFormat="1"/>
    <row r="466" s="42" customFormat="1"/>
    <row r="467" s="42" customFormat="1"/>
    <row r="468" s="42" customFormat="1"/>
    <row r="469" s="42" customFormat="1"/>
    <row r="470" s="42" customFormat="1"/>
    <row r="471" s="42" customFormat="1"/>
    <row r="472" s="42" customFormat="1"/>
    <row r="473" s="42" customFormat="1"/>
    <row r="474" s="42" customFormat="1"/>
    <row r="475" s="42" customFormat="1"/>
    <row r="476" s="42" customFormat="1"/>
    <row r="477" s="42" customFormat="1"/>
    <row r="478" s="42" customFormat="1"/>
    <row r="479" s="42" customFormat="1"/>
    <row r="480" s="42" customFormat="1"/>
    <row r="481" s="42" customFormat="1"/>
    <row r="482" s="42" customFormat="1"/>
    <row r="483" s="42" customFormat="1"/>
    <row r="484" s="42" customFormat="1"/>
    <row r="485" s="42" customFormat="1"/>
    <row r="486" s="42" customFormat="1"/>
    <row r="487" s="42" customFormat="1"/>
    <row r="488" s="42" customFormat="1"/>
    <row r="489" s="42" customFormat="1"/>
    <row r="490" s="42" customFormat="1"/>
    <row r="491" s="42" customFormat="1"/>
    <row r="492" s="42" customFormat="1"/>
    <row r="493" s="42" customFormat="1"/>
    <row r="494" s="42" customFormat="1"/>
    <row r="495" s="42" customFormat="1"/>
    <row r="496" s="42" customFormat="1"/>
    <row r="497" s="42" customFormat="1"/>
    <row r="498" s="42" customFormat="1"/>
    <row r="499" s="42" customFormat="1"/>
    <row r="500" s="42" customFormat="1"/>
    <row r="501" s="42" customFormat="1"/>
    <row r="502" s="42" customFormat="1"/>
    <row r="503" s="42" customFormat="1"/>
    <row r="504" s="42" customFormat="1"/>
    <row r="505" s="42" customFormat="1"/>
    <row r="506" s="42" customFormat="1"/>
    <row r="507" s="42" customFormat="1"/>
    <row r="508" s="42" customFormat="1"/>
    <row r="509" s="42" customFormat="1"/>
    <row r="510" s="42" customFormat="1"/>
    <row r="511" s="42" customFormat="1"/>
    <row r="512" s="42" customFormat="1"/>
    <row r="513" s="42" customFormat="1"/>
    <row r="514" s="42" customFormat="1"/>
    <row r="515" s="42" customFormat="1"/>
    <row r="516" s="42" customFormat="1"/>
    <row r="517" s="42" customFormat="1"/>
    <row r="518" s="42" customFormat="1"/>
    <row r="519" s="42" customFormat="1"/>
    <row r="520" s="42" customFormat="1"/>
    <row r="521" s="42" customFormat="1"/>
    <row r="522" s="42" customFormat="1"/>
    <row r="523" s="42" customFormat="1"/>
    <row r="524" s="42" customFormat="1"/>
    <row r="525" s="42" customFormat="1"/>
    <row r="526" s="42" customFormat="1"/>
    <row r="527" s="42" customFormat="1"/>
    <row r="528" s="42" customFormat="1"/>
    <row r="529" s="42" customFormat="1"/>
    <row r="530" s="42" customFormat="1"/>
    <row r="531" s="42" customFormat="1"/>
    <row r="532" s="42" customFormat="1"/>
    <row r="533" s="42" customFormat="1"/>
    <row r="534" s="42" customFormat="1"/>
    <row r="535" s="42" customFormat="1"/>
    <row r="536" s="42" customFormat="1"/>
    <row r="537" s="42" customFormat="1"/>
    <row r="538" s="42" customFormat="1"/>
    <row r="539" s="42" customFormat="1"/>
    <row r="540" s="42" customFormat="1"/>
    <row r="541" s="42" customFormat="1"/>
    <row r="542" s="42" customFormat="1"/>
    <row r="543" s="42" customFormat="1"/>
    <row r="544" s="42" customFormat="1"/>
    <row r="545" s="42" customFormat="1"/>
    <row r="546" s="42" customFormat="1"/>
    <row r="547" s="42" customFormat="1"/>
    <row r="548" s="42" customFormat="1"/>
    <row r="549" s="42" customFormat="1"/>
    <row r="550" s="42" customFormat="1"/>
    <row r="551" s="42" customFormat="1"/>
    <row r="552" s="42" customFormat="1"/>
    <row r="553" s="42" customFormat="1"/>
    <row r="554" s="42" customFormat="1"/>
    <row r="555" s="42" customFormat="1"/>
    <row r="556" s="42" customFormat="1"/>
    <row r="557" s="42" customFormat="1"/>
    <row r="558" s="42" customFormat="1"/>
    <row r="559" s="42" customFormat="1"/>
    <row r="560" s="42" customFormat="1"/>
    <row r="561" s="42" customFormat="1"/>
    <row r="562" s="42" customFormat="1"/>
    <row r="563" s="42" customFormat="1"/>
    <row r="564" s="42" customFormat="1"/>
    <row r="565" s="42" customFormat="1"/>
    <row r="566" s="42" customFormat="1"/>
    <row r="567" s="42" customFormat="1"/>
    <row r="568" s="42" customFormat="1"/>
    <row r="569" s="42" customFormat="1"/>
    <row r="570" s="42" customFormat="1"/>
    <row r="571" s="42" customFormat="1"/>
    <row r="572" s="42" customFormat="1"/>
    <row r="573" s="42" customFormat="1"/>
    <row r="574" s="42" customFormat="1"/>
    <row r="575" s="42" customFormat="1"/>
    <row r="576" s="42" customFormat="1"/>
    <row r="577" s="42" customFormat="1"/>
    <row r="578" s="42" customFormat="1"/>
    <row r="579" s="42" customFormat="1"/>
    <row r="580" s="42" customFormat="1"/>
    <row r="581" s="42" customFormat="1"/>
    <row r="582" s="42" customFormat="1"/>
    <row r="583" s="42" customFormat="1"/>
    <row r="584" s="42" customFormat="1"/>
    <row r="585" s="42" customFormat="1"/>
    <row r="586" s="42" customFormat="1"/>
    <row r="587" s="42" customFormat="1"/>
    <row r="588" s="42" customFormat="1"/>
    <row r="589" s="42" customFormat="1"/>
    <row r="590" s="42" customFormat="1"/>
    <row r="591" s="42" customFormat="1"/>
    <row r="592" s="42" customFormat="1"/>
    <row r="593" s="42" customFormat="1"/>
    <row r="594" s="42" customFormat="1"/>
    <row r="595" s="42" customFormat="1"/>
    <row r="596" s="42" customFormat="1"/>
    <row r="597" s="42" customFormat="1"/>
    <row r="598" s="42" customFormat="1"/>
    <row r="599" s="42" customFormat="1"/>
    <row r="600" s="42" customFormat="1"/>
    <row r="601" s="42" customFormat="1"/>
    <row r="602" s="42" customFormat="1"/>
    <row r="603" s="42" customFormat="1"/>
    <row r="604" s="42" customFormat="1"/>
    <row r="605" s="42" customFormat="1"/>
    <row r="606" s="42" customFormat="1"/>
    <row r="607" s="42" customFormat="1"/>
    <row r="608" s="42" customFormat="1"/>
    <row r="609" s="42" customFormat="1"/>
    <row r="610" s="42" customFormat="1"/>
    <row r="611" s="42" customFormat="1"/>
    <row r="612" s="42" customFormat="1"/>
    <row r="613" s="42" customFormat="1"/>
    <row r="614" s="42" customFormat="1"/>
    <row r="615" s="42" customFormat="1"/>
    <row r="616" s="42" customFormat="1"/>
    <row r="617" s="42" customFormat="1"/>
    <row r="618" s="42" customFormat="1"/>
    <row r="619" s="42" customFormat="1"/>
    <row r="620" s="42" customFormat="1"/>
    <row r="621" s="42" customFormat="1"/>
    <row r="622" s="42" customFormat="1"/>
    <row r="623" s="42" customFormat="1"/>
    <row r="624" s="42" customFormat="1"/>
    <row r="625" s="42" customFormat="1"/>
    <row r="626" s="42" customFormat="1"/>
    <row r="627" s="42" customFormat="1"/>
    <row r="628" s="42" customFormat="1"/>
    <row r="629" s="42" customFormat="1"/>
    <row r="630" s="42" customFormat="1"/>
    <row r="631" s="42" customFormat="1"/>
    <row r="632" s="42" customFormat="1"/>
    <row r="633" s="42" customFormat="1"/>
    <row r="634" s="42" customFormat="1"/>
    <row r="635" s="42" customFormat="1"/>
    <row r="636" s="42" customFormat="1"/>
    <row r="637" s="42" customFormat="1"/>
    <row r="638" s="42" customFormat="1"/>
    <row r="639" s="42" customFormat="1"/>
    <row r="640" s="42" customFormat="1"/>
    <row r="641" s="42" customFormat="1"/>
    <row r="642" s="42" customFormat="1"/>
    <row r="643" s="42" customFormat="1"/>
    <row r="644" s="42" customFormat="1"/>
    <row r="645" s="42" customFormat="1"/>
    <row r="646" s="42" customFormat="1"/>
    <row r="647" s="42" customFormat="1"/>
    <row r="648" s="42" customFormat="1"/>
    <row r="649" s="42" customFormat="1"/>
    <row r="650" s="42" customFormat="1"/>
    <row r="651" s="42" customFormat="1"/>
    <row r="652" s="42" customFormat="1"/>
    <row r="653" s="42" customFormat="1"/>
    <row r="654" s="42" customFormat="1"/>
    <row r="655" s="42" customFormat="1"/>
    <row r="656" s="42" customFormat="1"/>
    <row r="657" s="42" customFormat="1"/>
    <row r="658" s="42" customFormat="1"/>
    <row r="659" s="42" customFormat="1"/>
    <row r="660" s="42" customFormat="1"/>
    <row r="661" s="42" customFormat="1"/>
    <row r="662" s="42" customFormat="1"/>
    <row r="663" s="42" customFormat="1"/>
    <row r="664" s="42" customFormat="1"/>
    <row r="665" s="42" customFormat="1"/>
    <row r="666" s="42" customFormat="1"/>
    <row r="667" s="42" customFormat="1"/>
    <row r="668" s="42" customFormat="1"/>
    <row r="669" s="42" customFormat="1"/>
    <row r="670" s="42" customFormat="1"/>
    <row r="671" s="42" customFormat="1"/>
    <row r="672" s="42" customFormat="1"/>
    <row r="673" s="42" customFormat="1"/>
    <row r="674" s="42" customFormat="1"/>
    <row r="675" s="42" customFormat="1"/>
    <row r="676" s="42" customFormat="1"/>
    <row r="677" s="42" customFormat="1"/>
    <row r="678" s="42" customFormat="1"/>
    <row r="679" s="42" customFormat="1"/>
    <row r="680" s="42" customFormat="1"/>
    <row r="681" s="42" customFormat="1"/>
    <row r="682" s="42" customFormat="1"/>
    <row r="683" s="42" customFormat="1"/>
    <row r="684" s="42" customFormat="1"/>
    <row r="685" s="42" customFormat="1"/>
    <row r="686" s="42" customFormat="1"/>
    <row r="687" s="42" customFormat="1"/>
    <row r="688" s="42" customFormat="1"/>
  </sheetData>
  <mergeCells count="72">
    <mergeCell ref="A2:O2"/>
    <mergeCell ref="J28:K28"/>
    <mergeCell ref="B27:D27"/>
    <mergeCell ref="A27:A28"/>
    <mergeCell ref="B28:D28"/>
    <mergeCell ref="F28:G28"/>
    <mergeCell ref="H11:I11"/>
    <mergeCell ref="A11:D11"/>
    <mergeCell ref="E25:E26"/>
    <mergeCell ref="F23:G23"/>
    <mergeCell ref="L23:M23"/>
    <mergeCell ref="L20:M20"/>
    <mergeCell ref="N18:O18"/>
    <mergeCell ref="L19:M19"/>
    <mergeCell ref="F20:G20"/>
    <mergeCell ref="A21:A23"/>
    <mergeCell ref="A29:O29"/>
    <mergeCell ref="G5:I5"/>
    <mergeCell ref="G6:I6"/>
    <mergeCell ref="G7:I7"/>
    <mergeCell ref="F27:G27"/>
    <mergeCell ref="J27:K27"/>
    <mergeCell ref="A24:A26"/>
    <mergeCell ref="B24:D26"/>
    <mergeCell ref="F24:G24"/>
    <mergeCell ref="N24:O24"/>
    <mergeCell ref="F25:G25"/>
    <mergeCell ref="L25:M25"/>
    <mergeCell ref="F26:G26"/>
    <mergeCell ref="L26:M26"/>
    <mergeCell ref="F22:G22"/>
    <mergeCell ref="L22:M22"/>
    <mergeCell ref="B21:D23"/>
    <mergeCell ref="F21:G21"/>
    <mergeCell ref="N21:O21"/>
    <mergeCell ref="E22:E23"/>
    <mergeCell ref="A3:O3"/>
    <mergeCell ref="A4:C4"/>
    <mergeCell ref="A5:C7"/>
    <mergeCell ref="L4:O4"/>
    <mergeCell ref="L5:O7"/>
    <mergeCell ref="J4:K4"/>
    <mergeCell ref="J5:K7"/>
    <mergeCell ref="M10:O12"/>
    <mergeCell ref="A14:O14"/>
    <mergeCell ref="A10:D10"/>
    <mergeCell ref="A12:D12"/>
    <mergeCell ref="H10:I10"/>
    <mergeCell ref="H12:I12"/>
    <mergeCell ref="D4:I4"/>
    <mergeCell ref="D5:F5"/>
    <mergeCell ref="D6:F6"/>
    <mergeCell ref="D7:F7"/>
    <mergeCell ref="A9:D9"/>
    <mergeCell ref="E9:G9"/>
    <mergeCell ref="H9:I9"/>
    <mergeCell ref="A30:O32"/>
    <mergeCell ref="J10:L12"/>
    <mergeCell ref="E10:G12"/>
    <mergeCell ref="J9:L9"/>
    <mergeCell ref="M9:O9"/>
    <mergeCell ref="A18:A20"/>
    <mergeCell ref="B18:D20"/>
    <mergeCell ref="F17:G17"/>
    <mergeCell ref="N16:O17"/>
    <mergeCell ref="E16:I16"/>
    <mergeCell ref="A16:A17"/>
    <mergeCell ref="B16:D17"/>
    <mergeCell ref="J16:M16"/>
    <mergeCell ref="E19:E20"/>
    <mergeCell ref="F18:G18"/>
    <mergeCell ref="F19:G19"/>
  </mergeCells>
  <phoneticPr fontId="2" type="noConversion"/>
  <pageMargins left="0.47244094488188981" right="0.15748031496062992" top="0.59055118110236227" bottom="0.39370078740157483" header="0.51181102362204722" footer="0.31496062992125984"/>
  <pageSetup paperSize="9" scale="97" orientation="portrait" r:id="rId1"/>
  <headerFooter alignWithMargins="0">
    <oddFooter>&amp;C&amp;"標楷體,標準"&amp;11共&amp;N頁，第&amp;P頁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88"/>
  <sheetViews>
    <sheetView view="pageBreakPreview" zoomScaleNormal="100" zoomScaleSheetLayoutView="100" workbookViewId="0">
      <selection activeCell="G5" sqref="G5:I5"/>
    </sheetView>
  </sheetViews>
  <sheetFormatPr defaultColWidth="8.875" defaultRowHeight="16.5"/>
  <cols>
    <col min="1" max="1" width="3.875" style="1" customWidth="1"/>
    <col min="2" max="2" width="6.625" style="1" customWidth="1"/>
    <col min="3" max="3" width="2.5" style="1" customWidth="1"/>
    <col min="4" max="4" width="3.25" style="1" customWidth="1"/>
    <col min="5" max="5" width="6.625" style="1" customWidth="1"/>
    <col min="6" max="6" width="7" style="1" customWidth="1"/>
    <col min="7" max="7" width="2.625" style="1" customWidth="1"/>
    <col min="8" max="8" width="9.125" style="1" customWidth="1"/>
    <col min="9" max="9" width="11.875" style="1" customWidth="1"/>
    <col min="10" max="10" width="8.125" style="1" customWidth="1"/>
    <col min="11" max="11" width="6.75" style="1" customWidth="1"/>
    <col min="12" max="12" width="6.375" style="1" customWidth="1"/>
    <col min="13" max="13" width="7.875" style="1" customWidth="1"/>
    <col min="14" max="14" width="5.375" style="1" customWidth="1"/>
    <col min="15" max="15" width="9.125" style="1" customWidth="1"/>
    <col min="16" max="16384" width="8.875" style="1"/>
  </cols>
  <sheetData>
    <row r="1" spans="1:15" s="72" customFormat="1" ht="10.5" customHeight="1">
      <c r="E1" s="72" t="s">
        <v>56</v>
      </c>
      <c r="J1" s="72" t="s">
        <v>57</v>
      </c>
      <c r="K1" s="93"/>
      <c r="M1" s="76" t="s">
        <v>58</v>
      </c>
    </row>
    <row r="2" spans="1:15" ht="27" customHeight="1">
      <c r="A2" s="460" t="s">
        <v>456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</row>
    <row r="3" spans="1:15" ht="17.45" customHeight="1">
      <c r="A3" s="378" t="s">
        <v>39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</row>
    <row r="4" spans="1:15" ht="19.899999999999999" customHeight="1">
      <c r="A4" s="440" t="s">
        <v>31</v>
      </c>
      <c r="B4" s="554"/>
      <c r="C4" s="441"/>
      <c r="D4" s="440" t="s">
        <v>316</v>
      </c>
      <c r="E4" s="311"/>
      <c r="F4" s="311"/>
      <c r="G4" s="311"/>
      <c r="H4" s="311"/>
      <c r="I4" s="312"/>
      <c r="J4" s="440" t="s">
        <v>38</v>
      </c>
      <c r="K4" s="450"/>
      <c r="L4" s="560" t="s">
        <v>42</v>
      </c>
      <c r="M4" s="311"/>
      <c r="N4" s="311"/>
      <c r="O4" s="312"/>
    </row>
    <row r="5" spans="1:15" ht="19.899999999999999" customHeight="1">
      <c r="A5" s="350" t="s">
        <v>43</v>
      </c>
      <c r="B5" s="351"/>
      <c r="C5" s="555"/>
      <c r="D5" s="382" t="s">
        <v>11</v>
      </c>
      <c r="E5" s="383"/>
      <c r="F5" s="383"/>
      <c r="G5" s="558" t="s">
        <v>597</v>
      </c>
      <c r="H5" s="649"/>
      <c r="I5" s="559"/>
      <c r="J5" s="621">
        <f>J28</f>
        <v>0</v>
      </c>
      <c r="K5" s="622"/>
      <c r="L5" s="561" t="str">
        <f>I15</f>
        <v xml:space="preserve">110年4月份編置外合理增置員額代理教師薪資 </v>
      </c>
      <c r="M5" s="562"/>
      <c r="N5" s="562"/>
      <c r="O5" s="563"/>
    </row>
    <row r="6" spans="1:15" ht="19.899999999999999" customHeight="1">
      <c r="A6" s="353"/>
      <c r="B6" s="354"/>
      <c r="C6" s="556"/>
      <c r="D6" s="382" t="s">
        <v>12</v>
      </c>
      <c r="E6" s="383"/>
      <c r="F6" s="383"/>
      <c r="G6" s="558" t="s">
        <v>598</v>
      </c>
      <c r="H6" s="649"/>
      <c r="I6" s="559"/>
      <c r="J6" s="623"/>
      <c r="K6" s="624"/>
      <c r="L6" s="564"/>
      <c r="M6" s="565"/>
      <c r="N6" s="565"/>
      <c r="O6" s="566"/>
    </row>
    <row r="7" spans="1:15" ht="19.899999999999999" customHeight="1">
      <c r="A7" s="356"/>
      <c r="B7" s="357"/>
      <c r="C7" s="557"/>
      <c r="D7" s="382" t="s">
        <v>315</v>
      </c>
      <c r="E7" s="383"/>
      <c r="F7" s="383"/>
      <c r="G7" s="558" t="s">
        <v>600</v>
      </c>
      <c r="H7" s="649"/>
      <c r="I7" s="559"/>
      <c r="J7" s="625"/>
      <c r="K7" s="626"/>
      <c r="L7" s="567"/>
      <c r="M7" s="568"/>
      <c r="N7" s="568"/>
      <c r="O7" s="569"/>
    </row>
    <row r="8" spans="1:15" ht="8.4499999999999993" customHeight="1">
      <c r="A8" s="280"/>
      <c r="B8" s="281"/>
      <c r="C8" s="281"/>
      <c r="D8" s="281"/>
      <c r="E8" s="24"/>
      <c r="F8" s="24"/>
      <c r="G8" s="24"/>
      <c r="H8" s="24"/>
      <c r="I8" s="24"/>
      <c r="J8" s="286"/>
      <c r="K8" s="286"/>
      <c r="L8" s="32"/>
      <c r="M8" s="32"/>
      <c r="N8" s="29"/>
    </row>
    <row r="9" spans="1:15" ht="21.6" customHeight="1">
      <c r="A9" s="379" t="s">
        <v>48</v>
      </c>
      <c r="B9" s="311"/>
      <c r="C9" s="311"/>
      <c r="D9" s="311"/>
      <c r="E9" s="379" t="s">
        <v>50</v>
      </c>
      <c r="F9" s="311"/>
      <c r="G9" s="312"/>
      <c r="H9" s="540" t="s">
        <v>282</v>
      </c>
      <c r="I9" s="618"/>
      <c r="J9" s="315" t="s">
        <v>24</v>
      </c>
      <c r="K9" s="326"/>
      <c r="L9" s="316"/>
      <c r="M9" s="315" t="s">
        <v>23</v>
      </c>
      <c r="N9" s="326"/>
      <c r="O9" s="316"/>
    </row>
    <row r="10" spans="1:15" ht="39" customHeight="1">
      <c r="A10" s="627" t="s">
        <v>161</v>
      </c>
      <c r="B10" s="628"/>
      <c r="C10" s="628"/>
      <c r="D10" s="628"/>
      <c r="E10" s="593"/>
      <c r="F10" s="594"/>
      <c r="G10" s="595"/>
      <c r="H10" s="631" t="s">
        <v>383</v>
      </c>
      <c r="I10" s="631"/>
      <c r="J10" s="489"/>
      <c r="K10" s="591"/>
      <c r="L10" s="490"/>
      <c r="M10" s="489"/>
      <c r="N10" s="542"/>
      <c r="O10" s="543"/>
    </row>
    <row r="11" spans="1:15" ht="39" customHeight="1">
      <c r="A11" s="646" t="s">
        <v>230</v>
      </c>
      <c r="B11" s="647"/>
      <c r="C11" s="647"/>
      <c r="D11" s="648"/>
      <c r="E11" s="596"/>
      <c r="F11" s="597"/>
      <c r="G11" s="598"/>
      <c r="H11" s="549" t="s">
        <v>380</v>
      </c>
      <c r="I11" s="551"/>
      <c r="J11" s="491"/>
      <c r="K11" s="527"/>
      <c r="L11" s="492"/>
      <c r="M11" s="491"/>
      <c r="N11" s="544"/>
      <c r="O11" s="545"/>
    </row>
    <row r="12" spans="1:15" ht="42.75" customHeight="1">
      <c r="A12" s="629"/>
      <c r="B12" s="630"/>
      <c r="C12" s="630"/>
      <c r="D12" s="630"/>
      <c r="E12" s="599"/>
      <c r="F12" s="600"/>
      <c r="G12" s="601"/>
      <c r="H12" s="617" t="s">
        <v>230</v>
      </c>
      <c r="I12" s="617"/>
      <c r="J12" s="493"/>
      <c r="K12" s="592"/>
      <c r="L12" s="494"/>
      <c r="M12" s="546"/>
      <c r="N12" s="547"/>
      <c r="O12" s="548"/>
    </row>
    <row r="13" spans="1:15" ht="6.6" customHeight="1"/>
    <row r="14" spans="1:15" ht="38.25" customHeight="1" thickBot="1">
      <c r="A14" s="339" t="s">
        <v>27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40"/>
    </row>
    <row r="15" spans="1:15" ht="33" customHeight="1">
      <c r="A15" s="168"/>
      <c r="B15" s="169"/>
      <c r="C15" s="169"/>
      <c r="D15" s="169"/>
      <c r="E15" s="169"/>
      <c r="F15" s="169"/>
      <c r="G15" s="169"/>
      <c r="H15" s="170" t="s">
        <v>395</v>
      </c>
      <c r="I15" s="169" t="s">
        <v>599</v>
      </c>
      <c r="J15" s="171"/>
      <c r="K15" s="169"/>
      <c r="L15" s="169"/>
      <c r="M15" s="169"/>
      <c r="N15" s="169" t="s">
        <v>345</v>
      </c>
      <c r="O15" s="172"/>
    </row>
    <row r="16" spans="1:15" s="42" customFormat="1" ht="24.95" customHeight="1">
      <c r="A16" s="611" t="s">
        <v>216</v>
      </c>
      <c r="B16" s="291" t="s">
        <v>15</v>
      </c>
      <c r="C16" s="292"/>
      <c r="D16" s="293"/>
      <c r="E16" s="454" t="s">
        <v>317</v>
      </c>
      <c r="F16" s="609"/>
      <c r="G16" s="609"/>
      <c r="H16" s="609"/>
      <c r="I16" s="610"/>
      <c r="J16" s="454" t="s">
        <v>90</v>
      </c>
      <c r="K16" s="609"/>
      <c r="L16" s="609"/>
      <c r="M16" s="610"/>
      <c r="N16" s="291" t="s">
        <v>21</v>
      </c>
      <c r="O16" s="607"/>
    </row>
    <row r="17" spans="1:15" s="42" customFormat="1" ht="24.95" customHeight="1">
      <c r="A17" s="612"/>
      <c r="B17" s="294"/>
      <c r="C17" s="295"/>
      <c r="D17" s="296"/>
      <c r="E17" s="285" t="s">
        <v>319</v>
      </c>
      <c r="F17" s="558" t="s">
        <v>595</v>
      </c>
      <c r="G17" s="559"/>
      <c r="H17" s="285" t="s">
        <v>596</v>
      </c>
      <c r="I17" s="285" t="s">
        <v>55</v>
      </c>
      <c r="J17" s="285" t="s">
        <v>314</v>
      </c>
      <c r="K17" s="285" t="s">
        <v>322</v>
      </c>
      <c r="L17" s="285" t="s">
        <v>323</v>
      </c>
      <c r="M17" s="285" t="s">
        <v>55</v>
      </c>
      <c r="N17" s="294"/>
      <c r="O17" s="608"/>
    </row>
    <row r="18" spans="1:15" s="42" customFormat="1" ht="24.95" customHeight="1">
      <c r="A18" s="602" t="s">
        <v>594</v>
      </c>
      <c r="B18" s="605"/>
      <c r="C18" s="605"/>
      <c r="D18" s="605"/>
      <c r="E18" s="163" t="s">
        <v>2</v>
      </c>
      <c r="F18" s="614"/>
      <c r="G18" s="615"/>
      <c r="H18" s="164"/>
      <c r="I18" s="164">
        <f>F18+H18</f>
        <v>0</v>
      </c>
      <c r="J18" s="164"/>
      <c r="K18" s="164"/>
      <c r="L18" s="164"/>
      <c r="M18" s="164">
        <f>SUM(J18:L18)</f>
        <v>0</v>
      </c>
      <c r="N18" s="619">
        <f>SUM(I18,M18)</f>
        <v>0</v>
      </c>
      <c r="O18" s="620"/>
    </row>
    <row r="19" spans="1:15" s="42" customFormat="1" ht="35.1" customHeight="1">
      <c r="A19" s="603"/>
      <c r="B19" s="605"/>
      <c r="C19" s="605"/>
      <c r="D19" s="605"/>
      <c r="E19" s="613" t="s">
        <v>325</v>
      </c>
      <c r="F19" s="616" t="s">
        <v>322</v>
      </c>
      <c r="G19" s="616"/>
      <c r="H19" s="167" t="s">
        <v>323</v>
      </c>
      <c r="I19" s="167"/>
      <c r="J19" s="167"/>
      <c r="K19" s="284" t="s">
        <v>55</v>
      </c>
      <c r="L19" s="616" t="s">
        <v>329</v>
      </c>
      <c r="M19" s="616"/>
      <c r="N19" s="207" t="s">
        <v>168</v>
      </c>
      <c r="O19" s="208"/>
    </row>
    <row r="20" spans="1:15" s="42" customFormat="1" ht="36.75" customHeight="1" thickBot="1">
      <c r="A20" s="604"/>
      <c r="B20" s="606"/>
      <c r="C20" s="606"/>
      <c r="D20" s="606"/>
      <c r="E20" s="606"/>
      <c r="F20" s="640"/>
      <c r="G20" s="640"/>
      <c r="H20" s="165"/>
      <c r="I20" s="165"/>
      <c r="J20" s="165"/>
      <c r="K20" s="165">
        <f>SUM(F20:J20)</f>
        <v>0</v>
      </c>
      <c r="L20" s="640">
        <f>I18-K20</f>
        <v>0</v>
      </c>
      <c r="M20" s="640"/>
      <c r="N20" s="206" t="s">
        <v>442</v>
      </c>
      <c r="O20" s="209" t="s">
        <v>443</v>
      </c>
    </row>
    <row r="21" spans="1:15" s="42" customFormat="1" ht="24.95" customHeight="1" thickTop="1">
      <c r="A21" s="602" t="s">
        <v>594</v>
      </c>
      <c r="B21" s="605"/>
      <c r="C21" s="605"/>
      <c r="D21" s="605"/>
      <c r="E21" s="163" t="s">
        <v>2</v>
      </c>
      <c r="F21" s="614"/>
      <c r="G21" s="615"/>
      <c r="H21" s="164"/>
      <c r="I21" s="164">
        <f>F21+H21</f>
        <v>0</v>
      </c>
      <c r="J21" s="164"/>
      <c r="K21" s="164"/>
      <c r="L21" s="164"/>
      <c r="M21" s="164">
        <f>SUM(J21:L21)</f>
        <v>0</v>
      </c>
      <c r="N21" s="619">
        <f>SUM(I21,M21)</f>
        <v>0</v>
      </c>
      <c r="O21" s="620"/>
    </row>
    <row r="22" spans="1:15" s="42" customFormat="1" ht="35.1" customHeight="1">
      <c r="A22" s="603"/>
      <c r="B22" s="605"/>
      <c r="C22" s="605"/>
      <c r="D22" s="605"/>
      <c r="E22" s="613" t="s">
        <v>325</v>
      </c>
      <c r="F22" s="616" t="s">
        <v>322</v>
      </c>
      <c r="G22" s="616"/>
      <c r="H22" s="167" t="s">
        <v>323</v>
      </c>
      <c r="I22" s="178"/>
      <c r="J22" s="167"/>
      <c r="K22" s="284" t="s">
        <v>55</v>
      </c>
      <c r="L22" s="616" t="s">
        <v>329</v>
      </c>
      <c r="M22" s="616"/>
      <c r="N22" s="207" t="s">
        <v>168</v>
      </c>
      <c r="O22" s="208"/>
    </row>
    <row r="23" spans="1:15" s="42" customFormat="1" ht="35.25" customHeight="1" thickBot="1">
      <c r="A23" s="604"/>
      <c r="B23" s="606"/>
      <c r="C23" s="606"/>
      <c r="D23" s="606"/>
      <c r="E23" s="606"/>
      <c r="F23" s="640"/>
      <c r="G23" s="640"/>
      <c r="H23" s="165"/>
      <c r="I23" s="165"/>
      <c r="J23" s="165"/>
      <c r="K23" s="165">
        <f>SUM(F23:J23)</f>
        <v>0</v>
      </c>
      <c r="L23" s="640">
        <f>I21-K23</f>
        <v>0</v>
      </c>
      <c r="M23" s="640"/>
      <c r="N23" s="206" t="s">
        <v>442</v>
      </c>
      <c r="O23" s="209" t="s">
        <v>443</v>
      </c>
    </row>
    <row r="24" spans="1:15" s="42" customFormat="1" ht="24.95" customHeight="1" thickTop="1">
      <c r="A24" s="602"/>
      <c r="B24" s="605"/>
      <c r="C24" s="605"/>
      <c r="D24" s="605"/>
      <c r="E24" s="163" t="s">
        <v>2</v>
      </c>
      <c r="F24" s="614"/>
      <c r="G24" s="615"/>
      <c r="H24" s="164"/>
      <c r="I24" s="164">
        <f>F24+H24</f>
        <v>0</v>
      </c>
      <c r="J24" s="164"/>
      <c r="K24" s="164"/>
      <c r="L24" s="164"/>
      <c r="M24" s="164">
        <f>SUM(J24:L24)</f>
        <v>0</v>
      </c>
      <c r="N24" s="619">
        <f>SUM(I24,M24)</f>
        <v>0</v>
      </c>
      <c r="O24" s="620"/>
    </row>
    <row r="25" spans="1:15" s="42" customFormat="1" ht="35.1" customHeight="1">
      <c r="A25" s="603"/>
      <c r="B25" s="605"/>
      <c r="C25" s="605"/>
      <c r="D25" s="605"/>
      <c r="E25" s="613" t="s">
        <v>325</v>
      </c>
      <c r="F25" s="616" t="s">
        <v>322</v>
      </c>
      <c r="G25" s="616"/>
      <c r="H25" s="167" t="s">
        <v>323</v>
      </c>
      <c r="I25" s="178"/>
      <c r="J25" s="167"/>
      <c r="K25" s="284" t="s">
        <v>55</v>
      </c>
      <c r="L25" s="616" t="s">
        <v>329</v>
      </c>
      <c r="M25" s="616"/>
      <c r="N25" s="207" t="s">
        <v>168</v>
      </c>
      <c r="O25" s="208"/>
    </row>
    <row r="26" spans="1:15" s="42" customFormat="1" ht="35.25" customHeight="1" thickBot="1">
      <c r="A26" s="604"/>
      <c r="B26" s="606"/>
      <c r="C26" s="606"/>
      <c r="D26" s="606"/>
      <c r="E26" s="606"/>
      <c r="F26" s="640"/>
      <c r="G26" s="640"/>
      <c r="H26" s="165"/>
      <c r="I26" s="165"/>
      <c r="J26" s="165"/>
      <c r="K26" s="165">
        <f>SUM(F26:J26)</f>
        <v>0</v>
      </c>
      <c r="L26" s="640">
        <f>I24-K26</f>
        <v>0</v>
      </c>
      <c r="M26" s="640"/>
      <c r="N26" s="206" t="s">
        <v>442</v>
      </c>
      <c r="O26" s="209" t="s">
        <v>443</v>
      </c>
    </row>
    <row r="27" spans="1:15" s="42" customFormat="1" ht="31.5" customHeight="1" thickTop="1">
      <c r="A27" s="644" t="s">
        <v>169</v>
      </c>
      <c r="B27" s="642"/>
      <c r="C27" s="642"/>
      <c r="D27" s="643"/>
      <c r="E27" s="175" t="s">
        <v>317</v>
      </c>
      <c r="F27" s="638" t="s">
        <v>338</v>
      </c>
      <c r="G27" s="639"/>
      <c r="H27" s="175" t="s">
        <v>102</v>
      </c>
      <c r="I27" s="175" t="s">
        <v>336</v>
      </c>
      <c r="J27" s="638" t="s">
        <v>339</v>
      </c>
      <c r="K27" s="639"/>
      <c r="L27" s="176" t="s">
        <v>335</v>
      </c>
      <c r="M27" s="176" t="s">
        <v>334</v>
      </c>
      <c r="N27" s="181" t="s">
        <v>340</v>
      </c>
      <c r="O27" s="177" t="s">
        <v>341</v>
      </c>
    </row>
    <row r="28" spans="1:15" s="42" customFormat="1" ht="24.95" customHeight="1">
      <c r="A28" s="645"/>
      <c r="B28" s="605"/>
      <c r="C28" s="605"/>
      <c r="D28" s="605"/>
      <c r="E28" s="283">
        <f>SUM(I18,I21)</f>
        <v>0</v>
      </c>
      <c r="F28" s="641">
        <f>SUM(J18,J21)</f>
        <v>0</v>
      </c>
      <c r="G28" s="641"/>
      <c r="H28" s="174">
        <f>SUM(K18,K21)</f>
        <v>0</v>
      </c>
      <c r="I28" s="174">
        <f>SUM(L18,L21)</f>
        <v>0</v>
      </c>
      <c r="J28" s="641">
        <f>SUM(E28:I28)</f>
        <v>0</v>
      </c>
      <c r="K28" s="641"/>
      <c r="L28" s="282">
        <f>SUM(F20,F23)</f>
        <v>0</v>
      </c>
      <c r="M28" s="282">
        <f>SUM(H20,H23)</f>
        <v>0</v>
      </c>
      <c r="N28" s="283">
        <f>SUM(I20:J20,I23:J23)</f>
        <v>0</v>
      </c>
      <c r="O28" s="179">
        <f>SUM(L20,L23)</f>
        <v>0</v>
      </c>
    </row>
    <row r="29" spans="1:15" s="42" customFormat="1" ht="24" customHeight="1" thickBot="1">
      <c r="A29" s="632" t="s">
        <v>331</v>
      </c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4"/>
    </row>
    <row r="30" spans="1:15" s="42" customFormat="1" ht="16.5" customHeight="1">
      <c r="A30" s="589" t="s">
        <v>532</v>
      </c>
      <c r="B30" s="589"/>
      <c r="C30" s="589"/>
      <c r="D30" s="589"/>
      <c r="E30" s="589"/>
      <c r="F30" s="589"/>
      <c r="G30" s="589"/>
      <c r="H30" s="589"/>
      <c r="I30" s="589"/>
      <c r="J30" s="589"/>
      <c r="K30" s="589"/>
      <c r="L30" s="589"/>
      <c r="M30" s="589"/>
      <c r="N30" s="589"/>
      <c r="O30" s="589"/>
    </row>
    <row r="31" spans="1:15" s="42" customFormat="1">
      <c r="A31" s="590"/>
      <c r="B31" s="590"/>
      <c r="C31" s="590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</row>
    <row r="32" spans="1:15" s="42" customFormat="1">
      <c r="A32" s="590"/>
      <c r="B32" s="590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</row>
    <row r="33" s="42" customFormat="1"/>
    <row r="34" s="42" customFormat="1"/>
    <row r="35" s="42" customFormat="1"/>
    <row r="36" s="42" customFormat="1"/>
    <row r="37" s="42" customFormat="1"/>
    <row r="38" s="42" customFormat="1"/>
    <row r="39" s="42" customFormat="1"/>
    <row r="40" s="42" customFormat="1"/>
    <row r="41" s="42" customFormat="1"/>
    <row r="42" s="42" customFormat="1"/>
    <row r="43" s="42" customFormat="1"/>
    <row r="44" s="42" customFormat="1"/>
    <row r="45" s="42" customFormat="1"/>
    <row r="46" s="42" customFormat="1"/>
    <row r="47" s="42" customFormat="1"/>
    <row r="48" s="42" customFormat="1"/>
    <row r="49" s="42" customFormat="1"/>
    <row r="50" s="42" customFormat="1"/>
    <row r="51" s="42" customFormat="1"/>
    <row r="52" s="42" customFormat="1"/>
    <row r="53" s="42" customFormat="1"/>
    <row r="54" s="42" customFormat="1"/>
    <row r="55" s="42" customFormat="1"/>
    <row r="56" s="42" customFormat="1"/>
    <row r="57" s="42" customFormat="1"/>
    <row r="58" s="42" customFormat="1"/>
    <row r="59" s="42" customFormat="1"/>
    <row r="60" s="42" customFormat="1"/>
    <row r="61" s="42" customFormat="1"/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  <row r="234" s="42" customFormat="1"/>
    <row r="235" s="42" customFormat="1"/>
    <row r="236" s="42" customFormat="1"/>
    <row r="237" s="42" customFormat="1"/>
    <row r="238" s="42" customFormat="1"/>
    <row r="239" s="42" customFormat="1"/>
    <row r="240" s="42" customFormat="1"/>
    <row r="241" s="42" customFormat="1"/>
    <row r="242" s="42" customFormat="1"/>
    <row r="243" s="42" customFormat="1"/>
    <row r="244" s="42" customFormat="1"/>
    <row r="245" s="42" customFormat="1"/>
    <row r="246" s="42" customFormat="1"/>
    <row r="247" s="42" customFormat="1"/>
    <row r="248" s="42" customFormat="1"/>
    <row r="249" s="42" customFormat="1"/>
    <row r="250" s="42" customFormat="1"/>
    <row r="251" s="42" customFormat="1"/>
    <row r="252" s="42" customFormat="1"/>
    <row r="253" s="42" customFormat="1"/>
    <row r="254" s="42" customFormat="1"/>
    <row r="255" s="42" customFormat="1"/>
    <row r="256" s="42" customFormat="1"/>
    <row r="257" s="42" customFormat="1"/>
    <row r="258" s="42" customFormat="1"/>
    <row r="259" s="42" customFormat="1"/>
    <row r="260" s="42" customFormat="1"/>
    <row r="261" s="42" customFormat="1"/>
    <row r="262" s="42" customFormat="1"/>
    <row r="263" s="42" customFormat="1"/>
    <row r="264" s="42" customFormat="1"/>
    <row r="265" s="42" customFormat="1"/>
    <row r="266" s="42" customFormat="1"/>
    <row r="267" s="42" customFormat="1"/>
    <row r="268" s="42" customFormat="1"/>
    <row r="269" s="42" customFormat="1"/>
    <row r="270" s="42" customFormat="1"/>
    <row r="271" s="42" customFormat="1"/>
    <row r="272" s="42" customFormat="1"/>
    <row r="273" s="42" customFormat="1"/>
    <row r="274" s="42" customFormat="1"/>
    <row r="275" s="42" customFormat="1"/>
    <row r="276" s="42" customFormat="1"/>
    <row r="277" s="42" customFormat="1"/>
    <row r="278" s="42" customFormat="1"/>
    <row r="279" s="42" customFormat="1"/>
    <row r="280" s="42" customFormat="1"/>
    <row r="281" s="42" customFormat="1"/>
    <row r="282" s="42" customFormat="1"/>
    <row r="283" s="42" customFormat="1"/>
    <row r="284" s="42" customFormat="1"/>
    <row r="285" s="42" customFormat="1"/>
    <row r="286" s="42" customFormat="1"/>
    <row r="287" s="42" customFormat="1"/>
    <row r="288" s="42" customFormat="1"/>
    <row r="289" s="42" customFormat="1"/>
    <row r="290" s="42" customFormat="1"/>
    <row r="291" s="42" customFormat="1"/>
    <row r="292" s="42" customFormat="1"/>
    <row r="293" s="42" customFormat="1"/>
    <row r="294" s="42" customFormat="1"/>
    <row r="295" s="42" customFormat="1"/>
    <row r="296" s="42" customFormat="1"/>
    <row r="297" s="42" customFormat="1"/>
    <row r="298" s="42" customFormat="1"/>
    <row r="299" s="42" customFormat="1"/>
    <row r="300" s="42" customFormat="1"/>
    <row r="301" s="42" customFormat="1"/>
    <row r="302" s="42" customFormat="1"/>
    <row r="303" s="42" customFormat="1"/>
    <row r="304" s="42" customFormat="1"/>
    <row r="305" s="42" customFormat="1"/>
    <row r="306" s="42" customFormat="1"/>
    <row r="307" s="42" customFormat="1"/>
    <row r="308" s="42" customFormat="1"/>
    <row r="309" s="42" customFormat="1"/>
    <row r="310" s="42" customFormat="1"/>
    <row r="311" s="42" customFormat="1"/>
    <row r="312" s="42" customFormat="1"/>
    <row r="313" s="42" customFormat="1"/>
    <row r="314" s="42" customFormat="1"/>
    <row r="315" s="42" customFormat="1"/>
    <row r="316" s="42" customFormat="1"/>
    <row r="317" s="42" customFormat="1"/>
    <row r="318" s="42" customFormat="1"/>
    <row r="319" s="42" customFormat="1"/>
    <row r="320" s="42" customFormat="1"/>
    <row r="321" s="42" customFormat="1"/>
    <row r="322" s="42" customFormat="1"/>
    <row r="323" s="42" customFormat="1"/>
    <row r="324" s="42" customFormat="1"/>
    <row r="325" s="42" customFormat="1"/>
    <row r="326" s="42" customFormat="1"/>
    <row r="327" s="42" customFormat="1"/>
    <row r="328" s="42" customFormat="1"/>
    <row r="329" s="42" customFormat="1"/>
    <row r="330" s="42" customFormat="1"/>
    <row r="331" s="42" customFormat="1"/>
    <row r="332" s="42" customFormat="1"/>
    <row r="333" s="42" customFormat="1"/>
    <row r="334" s="42" customFormat="1"/>
    <row r="335" s="42" customFormat="1"/>
    <row r="336" s="42" customFormat="1"/>
    <row r="337" s="42" customFormat="1"/>
    <row r="338" s="42" customFormat="1"/>
    <row r="339" s="42" customFormat="1"/>
    <row r="340" s="42" customFormat="1"/>
    <row r="341" s="42" customFormat="1"/>
    <row r="342" s="42" customFormat="1"/>
    <row r="343" s="42" customFormat="1"/>
    <row r="344" s="42" customFormat="1"/>
    <row r="345" s="42" customFormat="1"/>
    <row r="346" s="42" customFormat="1"/>
    <row r="347" s="42" customFormat="1"/>
    <row r="348" s="42" customFormat="1"/>
    <row r="349" s="42" customFormat="1"/>
    <row r="350" s="42" customFormat="1"/>
    <row r="351" s="42" customFormat="1"/>
    <row r="352" s="42" customFormat="1"/>
    <row r="353" s="42" customFormat="1"/>
    <row r="354" s="42" customFormat="1"/>
    <row r="355" s="42" customFormat="1"/>
    <row r="356" s="42" customFormat="1"/>
    <row r="357" s="42" customFormat="1"/>
    <row r="358" s="42" customFormat="1"/>
    <row r="359" s="42" customFormat="1"/>
    <row r="360" s="42" customFormat="1"/>
    <row r="361" s="42" customFormat="1"/>
    <row r="362" s="42" customFormat="1"/>
    <row r="363" s="42" customFormat="1"/>
    <row r="364" s="42" customFormat="1"/>
    <row r="365" s="42" customFormat="1"/>
    <row r="366" s="42" customFormat="1"/>
    <row r="367" s="42" customFormat="1"/>
    <row r="368" s="42" customFormat="1"/>
    <row r="369" s="42" customFormat="1"/>
    <row r="370" s="42" customFormat="1"/>
    <row r="371" s="42" customFormat="1"/>
    <row r="372" s="42" customFormat="1"/>
    <row r="373" s="42" customFormat="1"/>
    <row r="374" s="42" customFormat="1"/>
    <row r="375" s="42" customFormat="1"/>
    <row r="376" s="42" customFormat="1"/>
    <row r="377" s="42" customFormat="1"/>
    <row r="378" s="42" customFormat="1"/>
    <row r="379" s="42" customFormat="1"/>
    <row r="380" s="42" customFormat="1"/>
    <row r="381" s="42" customFormat="1"/>
    <row r="382" s="42" customFormat="1"/>
    <row r="383" s="42" customFormat="1"/>
    <row r="384" s="42" customFormat="1"/>
    <row r="385" s="42" customFormat="1"/>
    <row r="386" s="42" customFormat="1"/>
    <row r="387" s="42" customFormat="1"/>
    <row r="388" s="42" customFormat="1"/>
    <row r="389" s="42" customFormat="1"/>
    <row r="390" s="42" customFormat="1"/>
    <row r="391" s="42" customFormat="1"/>
    <row r="392" s="42" customFormat="1"/>
    <row r="393" s="42" customFormat="1"/>
    <row r="394" s="42" customFormat="1"/>
    <row r="395" s="42" customFormat="1"/>
    <row r="396" s="42" customFormat="1"/>
    <row r="397" s="42" customFormat="1"/>
    <row r="398" s="42" customFormat="1"/>
    <row r="399" s="42" customFormat="1"/>
    <row r="400" s="42" customFormat="1"/>
    <row r="401" s="42" customFormat="1"/>
    <row r="402" s="42" customFormat="1"/>
    <row r="403" s="42" customFormat="1"/>
    <row r="404" s="42" customFormat="1"/>
    <row r="405" s="42" customFormat="1"/>
    <row r="406" s="42" customFormat="1"/>
    <row r="407" s="42" customFormat="1"/>
    <row r="408" s="42" customFormat="1"/>
    <row r="409" s="42" customFormat="1"/>
    <row r="410" s="42" customFormat="1"/>
    <row r="411" s="42" customFormat="1"/>
    <row r="412" s="42" customFormat="1"/>
    <row r="413" s="42" customFormat="1"/>
    <row r="414" s="42" customFormat="1"/>
    <row r="415" s="42" customFormat="1"/>
    <row r="416" s="42" customFormat="1"/>
    <row r="417" s="42" customFormat="1"/>
    <row r="418" s="42" customFormat="1"/>
    <row r="419" s="42" customFormat="1"/>
    <row r="420" s="42" customFormat="1"/>
    <row r="421" s="42" customFormat="1"/>
    <row r="422" s="42" customFormat="1"/>
    <row r="423" s="42" customFormat="1"/>
    <row r="424" s="42" customFormat="1"/>
    <row r="425" s="42" customFormat="1"/>
    <row r="426" s="42" customFormat="1"/>
    <row r="427" s="42" customFormat="1"/>
    <row r="428" s="42" customFormat="1"/>
    <row r="429" s="42" customFormat="1"/>
    <row r="430" s="42" customFormat="1"/>
    <row r="431" s="42" customFormat="1"/>
    <row r="432" s="42" customFormat="1"/>
    <row r="433" s="42" customFormat="1"/>
    <row r="434" s="42" customFormat="1"/>
    <row r="435" s="42" customFormat="1"/>
    <row r="436" s="42" customFormat="1"/>
    <row r="437" s="42" customFormat="1"/>
    <row r="438" s="42" customFormat="1"/>
    <row r="439" s="42" customFormat="1"/>
    <row r="440" s="42" customFormat="1"/>
    <row r="441" s="42" customFormat="1"/>
    <row r="442" s="42" customFormat="1"/>
    <row r="443" s="42" customFormat="1"/>
    <row r="444" s="42" customFormat="1"/>
    <row r="445" s="42" customFormat="1"/>
    <row r="446" s="42" customFormat="1"/>
    <row r="447" s="42" customFormat="1"/>
    <row r="448" s="42" customFormat="1"/>
    <row r="449" s="42" customFormat="1"/>
    <row r="450" s="42" customFormat="1"/>
    <row r="451" s="42" customFormat="1"/>
    <row r="452" s="42" customFormat="1"/>
    <row r="453" s="42" customFormat="1"/>
    <row r="454" s="42" customFormat="1"/>
    <row r="455" s="42" customFormat="1"/>
    <row r="456" s="42" customFormat="1"/>
    <row r="457" s="42" customFormat="1"/>
    <row r="458" s="42" customFormat="1"/>
    <row r="459" s="42" customFormat="1"/>
    <row r="460" s="42" customFormat="1"/>
    <row r="461" s="42" customFormat="1"/>
    <row r="462" s="42" customFormat="1"/>
    <row r="463" s="42" customFormat="1"/>
    <row r="464" s="42" customFormat="1"/>
    <row r="465" s="42" customFormat="1"/>
    <row r="466" s="42" customFormat="1"/>
    <row r="467" s="42" customFormat="1"/>
    <row r="468" s="42" customFormat="1"/>
    <row r="469" s="42" customFormat="1"/>
    <row r="470" s="42" customFormat="1"/>
    <row r="471" s="42" customFormat="1"/>
    <row r="472" s="42" customFormat="1"/>
    <row r="473" s="42" customFormat="1"/>
    <row r="474" s="42" customFormat="1"/>
    <row r="475" s="42" customFormat="1"/>
    <row r="476" s="42" customFormat="1"/>
    <row r="477" s="42" customFormat="1"/>
    <row r="478" s="42" customFormat="1"/>
    <row r="479" s="42" customFormat="1"/>
    <row r="480" s="42" customFormat="1"/>
    <row r="481" s="42" customFormat="1"/>
    <row r="482" s="42" customFormat="1"/>
    <row r="483" s="42" customFormat="1"/>
    <row r="484" s="42" customFormat="1"/>
    <row r="485" s="42" customFormat="1"/>
    <row r="486" s="42" customFormat="1"/>
    <row r="487" s="42" customFormat="1"/>
    <row r="488" s="42" customFormat="1"/>
    <row r="489" s="42" customFormat="1"/>
    <row r="490" s="42" customFormat="1"/>
    <row r="491" s="42" customFormat="1"/>
    <row r="492" s="42" customFormat="1"/>
    <row r="493" s="42" customFormat="1"/>
    <row r="494" s="42" customFormat="1"/>
    <row r="495" s="42" customFormat="1"/>
    <row r="496" s="42" customFormat="1"/>
    <row r="497" s="42" customFormat="1"/>
    <row r="498" s="42" customFormat="1"/>
    <row r="499" s="42" customFormat="1"/>
    <row r="500" s="42" customFormat="1"/>
    <row r="501" s="42" customFormat="1"/>
    <row r="502" s="42" customFormat="1"/>
    <row r="503" s="42" customFormat="1"/>
    <row r="504" s="42" customFormat="1"/>
    <row r="505" s="42" customFormat="1"/>
    <row r="506" s="42" customFormat="1"/>
    <row r="507" s="42" customFormat="1"/>
    <row r="508" s="42" customFormat="1"/>
    <row r="509" s="42" customFormat="1"/>
    <row r="510" s="42" customFormat="1"/>
    <row r="511" s="42" customFormat="1"/>
    <row r="512" s="42" customFormat="1"/>
    <row r="513" s="42" customFormat="1"/>
    <row r="514" s="42" customFormat="1"/>
    <row r="515" s="42" customFormat="1"/>
    <row r="516" s="42" customFormat="1"/>
    <row r="517" s="42" customFormat="1"/>
    <row r="518" s="42" customFormat="1"/>
    <row r="519" s="42" customFormat="1"/>
    <row r="520" s="42" customFormat="1"/>
    <row r="521" s="42" customFormat="1"/>
    <row r="522" s="42" customFormat="1"/>
    <row r="523" s="42" customFormat="1"/>
    <row r="524" s="42" customFormat="1"/>
    <row r="525" s="42" customFormat="1"/>
    <row r="526" s="42" customFormat="1"/>
    <row r="527" s="42" customFormat="1"/>
    <row r="528" s="42" customFormat="1"/>
    <row r="529" s="42" customFormat="1"/>
    <row r="530" s="42" customFormat="1"/>
    <row r="531" s="42" customFormat="1"/>
    <row r="532" s="42" customFormat="1"/>
    <row r="533" s="42" customFormat="1"/>
    <row r="534" s="42" customFormat="1"/>
    <row r="535" s="42" customFormat="1"/>
    <row r="536" s="42" customFormat="1"/>
    <row r="537" s="42" customFormat="1"/>
    <row r="538" s="42" customFormat="1"/>
    <row r="539" s="42" customFormat="1"/>
    <row r="540" s="42" customFormat="1"/>
    <row r="541" s="42" customFormat="1"/>
    <row r="542" s="42" customFormat="1"/>
    <row r="543" s="42" customFormat="1"/>
    <row r="544" s="42" customFormat="1"/>
    <row r="545" s="42" customFormat="1"/>
    <row r="546" s="42" customFormat="1"/>
    <row r="547" s="42" customFormat="1"/>
    <row r="548" s="42" customFormat="1"/>
    <row r="549" s="42" customFormat="1"/>
    <row r="550" s="42" customFormat="1"/>
    <row r="551" s="42" customFormat="1"/>
    <row r="552" s="42" customFormat="1"/>
    <row r="553" s="42" customFormat="1"/>
    <row r="554" s="42" customFormat="1"/>
    <row r="555" s="42" customFormat="1"/>
    <row r="556" s="42" customFormat="1"/>
    <row r="557" s="42" customFormat="1"/>
    <row r="558" s="42" customFormat="1"/>
    <row r="559" s="42" customFormat="1"/>
    <row r="560" s="42" customFormat="1"/>
    <row r="561" s="42" customFormat="1"/>
    <row r="562" s="42" customFormat="1"/>
    <row r="563" s="42" customFormat="1"/>
    <row r="564" s="42" customFormat="1"/>
    <row r="565" s="42" customFormat="1"/>
    <row r="566" s="42" customFormat="1"/>
    <row r="567" s="42" customFormat="1"/>
    <row r="568" s="42" customFormat="1"/>
    <row r="569" s="42" customFormat="1"/>
    <row r="570" s="42" customFormat="1"/>
    <row r="571" s="42" customFormat="1"/>
    <row r="572" s="42" customFormat="1"/>
    <row r="573" s="42" customFormat="1"/>
    <row r="574" s="42" customFormat="1"/>
    <row r="575" s="42" customFormat="1"/>
    <row r="576" s="42" customFormat="1"/>
    <row r="577" s="42" customFormat="1"/>
    <row r="578" s="42" customFormat="1"/>
    <row r="579" s="42" customFormat="1"/>
    <row r="580" s="42" customFormat="1"/>
    <row r="581" s="42" customFormat="1"/>
    <row r="582" s="42" customFormat="1"/>
    <row r="583" s="42" customFormat="1"/>
    <row r="584" s="42" customFormat="1"/>
    <row r="585" s="42" customFormat="1"/>
    <row r="586" s="42" customFormat="1"/>
    <row r="587" s="42" customFormat="1"/>
    <row r="588" s="42" customFormat="1"/>
    <row r="589" s="42" customFormat="1"/>
    <row r="590" s="42" customFormat="1"/>
    <row r="591" s="42" customFormat="1"/>
    <row r="592" s="42" customFormat="1"/>
    <row r="593" s="42" customFormat="1"/>
    <row r="594" s="42" customFormat="1"/>
    <row r="595" s="42" customFormat="1"/>
    <row r="596" s="42" customFormat="1"/>
    <row r="597" s="42" customFormat="1"/>
    <row r="598" s="42" customFormat="1"/>
    <row r="599" s="42" customFormat="1"/>
    <row r="600" s="42" customFormat="1"/>
    <row r="601" s="42" customFormat="1"/>
    <row r="602" s="42" customFormat="1"/>
    <row r="603" s="42" customFormat="1"/>
    <row r="604" s="42" customFormat="1"/>
    <row r="605" s="42" customFormat="1"/>
    <row r="606" s="42" customFormat="1"/>
    <row r="607" s="42" customFormat="1"/>
    <row r="608" s="42" customFormat="1"/>
    <row r="609" s="42" customFormat="1"/>
    <row r="610" s="42" customFormat="1"/>
    <row r="611" s="42" customFormat="1"/>
    <row r="612" s="42" customFormat="1"/>
    <row r="613" s="42" customFormat="1"/>
    <row r="614" s="42" customFormat="1"/>
    <row r="615" s="42" customFormat="1"/>
    <row r="616" s="42" customFormat="1"/>
    <row r="617" s="42" customFormat="1"/>
    <row r="618" s="42" customFormat="1"/>
    <row r="619" s="42" customFormat="1"/>
    <row r="620" s="42" customFormat="1"/>
    <row r="621" s="42" customFormat="1"/>
    <row r="622" s="42" customFormat="1"/>
    <row r="623" s="42" customFormat="1"/>
    <row r="624" s="42" customFormat="1"/>
    <row r="625" s="42" customFormat="1"/>
    <row r="626" s="42" customFormat="1"/>
    <row r="627" s="42" customFormat="1"/>
    <row r="628" s="42" customFormat="1"/>
    <row r="629" s="42" customFormat="1"/>
    <row r="630" s="42" customFormat="1"/>
    <row r="631" s="42" customFormat="1"/>
    <row r="632" s="42" customFormat="1"/>
    <row r="633" s="42" customFormat="1"/>
    <row r="634" s="42" customFormat="1"/>
    <row r="635" s="42" customFormat="1"/>
    <row r="636" s="42" customFormat="1"/>
    <row r="637" s="42" customFormat="1"/>
    <row r="638" s="42" customFormat="1"/>
    <row r="639" s="42" customFormat="1"/>
    <row r="640" s="42" customFormat="1"/>
    <row r="641" s="42" customFormat="1"/>
    <row r="642" s="42" customFormat="1"/>
    <row r="643" s="42" customFormat="1"/>
    <row r="644" s="42" customFormat="1"/>
    <row r="645" s="42" customFormat="1"/>
    <row r="646" s="42" customFormat="1"/>
    <row r="647" s="42" customFormat="1"/>
    <row r="648" s="42" customFormat="1"/>
    <row r="649" s="42" customFormat="1"/>
    <row r="650" s="42" customFormat="1"/>
    <row r="651" s="42" customFormat="1"/>
    <row r="652" s="42" customFormat="1"/>
    <row r="653" s="42" customFormat="1"/>
    <row r="654" s="42" customFormat="1"/>
    <row r="655" s="42" customFormat="1"/>
    <row r="656" s="42" customFormat="1"/>
    <row r="657" s="42" customFormat="1"/>
    <row r="658" s="42" customFormat="1"/>
    <row r="659" s="42" customFormat="1"/>
    <row r="660" s="42" customFormat="1"/>
    <row r="661" s="42" customFormat="1"/>
    <row r="662" s="42" customFormat="1"/>
    <row r="663" s="42" customFormat="1"/>
    <row r="664" s="42" customFormat="1"/>
    <row r="665" s="42" customFormat="1"/>
    <row r="666" s="42" customFormat="1"/>
    <row r="667" s="42" customFormat="1"/>
    <row r="668" s="42" customFormat="1"/>
    <row r="669" s="42" customFormat="1"/>
    <row r="670" s="42" customFormat="1"/>
    <row r="671" s="42" customFormat="1"/>
    <row r="672" s="42" customFormat="1"/>
    <row r="673" s="42" customFormat="1"/>
    <row r="674" s="42" customFormat="1"/>
    <row r="675" s="42" customFormat="1"/>
    <row r="676" s="42" customFormat="1"/>
    <row r="677" s="42" customFormat="1"/>
    <row r="678" s="42" customFormat="1"/>
    <row r="679" s="42" customFormat="1"/>
    <row r="680" s="42" customFormat="1"/>
    <row r="681" s="42" customFormat="1"/>
    <row r="682" s="42" customFormat="1"/>
    <row r="683" s="42" customFormat="1"/>
    <row r="684" s="42" customFormat="1"/>
    <row r="685" s="42" customFormat="1"/>
    <row r="686" s="42" customFormat="1"/>
    <row r="687" s="42" customFormat="1"/>
    <row r="688" s="42" customFormat="1"/>
  </sheetData>
  <mergeCells count="72">
    <mergeCell ref="A29:O29"/>
    <mergeCell ref="A30:O32"/>
    <mergeCell ref="A27:A28"/>
    <mergeCell ref="B27:D27"/>
    <mergeCell ref="F27:G27"/>
    <mergeCell ref="J27:K27"/>
    <mergeCell ref="B28:D28"/>
    <mergeCell ref="F28:G28"/>
    <mergeCell ref="J28:K28"/>
    <mergeCell ref="A24:A26"/>
    <mergeCell ref="B24:D26"/>
    <mergeCell ref="F24:G24"/>
    <mergeCell ref="N24:O24"/>
    <mergeCell ref="E25:E26"/>
    <mergeCell ref="F25:G25"/>
    <mergeCell ref="L25:M25"/>
    <mergeCell ref="F26:G26"/>
    <mergeCell ref="L26:M26"/>
    <mergeCell ref="A21:A23"/>
    <mergeCell ref="B21:D23"/>
    <mergeCell ref="F21:G21"/>
    <mergeCell ref="N21:O21"/>
    <mergeCell ref="E22:E23"/>
    <mergeCell ref="F22:G22"/>
    <mergeCell ref="L22:M22"/>
    <mergeCell ref="F23:G23"/>
    <mergeCell ref="L23:M23"/>
    <mergeCell ref="A14:O14"/>
    <mergeCell ref="F17:G17"/>
    <mergeCell ref="A18:A20"/>
    <mergeCell ref="B18:D20"/>
    <mergeCell ref="F18:G18"/>
    <mergeCell ref="N18:O18"/>
    <mergeCell ref="E19:E20"/>
    <mergeCell ref="F19:G19"/>
    <mergeCell ref="L19:M19"/>
    <mergeCell ref="F20:G20"/>
    <mergeCell ref="L20:M20"/>
    <mergeCell ref="A16:A17"/>
    <mergeCell ref="B16:D17"/>
    <mergeCell ref="E16:I16"/>
    <mergeCell ref="J16:M16"/>
    <mergeCell ref="N16:O17"/>
    <mergeCell ref="A9:D9"/>
    <mergeCell ref="E9:G9"/>
    <mergeCell ref="H9:I9"/>
    <mergeCell ref="J9:L9"/>
    <mergeCell ref="M9:O9"/>
    <mergeCell ref="A10:D10"/>
    <mergeCell ref="E10:G12"/>
    <mergeCell ref="H10:I10"/>
    <mergeCell ref="J10:L12"/>
    <mergeCell ref="M10:O12"/>
    <mergeCell ref="A11:D11"/>
    <mergeCell ref="H11:I11"/>
    <mergeCell ref="A12:D12"/>
    <mergeCell ref="H12:I12"/>
    <mergeCell ref="A5:C7"/>
    <mergeCell ref="D5:F5"/>
    <mergeCell ref="G5:I5"/>
    <mergeCell ref="J5:K7"/>
    <mergeCell ref="L5:O7"/>
    <mergeCell ref="D6:F6"/>
    <mergeCell ref="G6:I6"/>
    <mergeCell ref="D7:F7"/>
    <mergeCell ref="G7:I7"/>
    <mergeCell ref="A2:O2"/>
    <mergeCell ref="A3:O3"/>
    <mergeCell ref="A4:C4"/>
    <mergeCell ref="D4:I4"/>
    <mergeCell ref="J4:K4"/>
    <mergeCell ref="L4:O4"/>
  </mergeCells>
  <phoneticPr fontId="2" type="noConversion"/>
  <pageMargins left="0.47244094488188981" right="0.15748031496062992" top="0.59055118110236227" bottom="0.39370078740157483" header="0.51181102362204722" footer="0.31496062992125984"/>
  <pageSetup paperSize="9" scale="97" orientation="portrait" r:id="rId1"/>
  <headerFooter alignWithMargins="0">
    <oddFooter>&amp;C&amp;"標楷體,標準"&amp;11共&amp;N頁，第&amp;P頁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B1:AC28"/>
  <sheetViews>
    <sheetView view="pageBreakPreview" zoomScaleNormal="100" zoomScaleSheetLayoutView="100" workbookViewId="0">
      <selection activeCell="O5" sqref="O5:R8"/>
    </sheetView>
  </sheetViews>
  <sheetFormatPr defaultColWidth="8.875" defaultRowHeight="16.5"/>
  <cols>
    <col min="1" max="1" width="0.875" style="1" customWidth="1"/>
    <col min="2" max="2" width="3.75" style="1" customWidth="1"/>
    <col min="3" max="4" width="4.125" style="1" customWidth="1"/>
    <col min="5" max="5" width="5" style="1" customWidth="1"/>
    <col min="6" max="9" width="3.375" style="1" customWidth="1"/>
    <col min="10" max="10" width="2.125" style="1" customWidth="1"/>
    <col min="11" max="15" width="3.375" style="1" customWidth="1"/>
    <col min="16" max="16" width="5.125" style="1" customWidth="1"/>
    <col min="17" max="18" width="3.375" style="1" customWidth="1"/>
    <col min="19" max="20" width="2.75" style="1" customWidth="1"/>
    <col min="21" max="21" width="4.25" style="1" customWidth="1"/>
    <col min="22" max="22" width="3.375" style="1" customWidth="1"/>
    <col min="23" max="23" width="3.625" style="1" customWidth="1"/>
    <col min="24" max="25" width="3.375" style="1" customWidth="1"/>
    <col min="26" max="26" width="6" style="1" customWidth="1"/>
    <col min="27" max="27" width="3.375" style="1" customWidth="1"/>
    <col min="28" max="28" width="2.5" style="1" customWidth="1"/>
    <col min="29" max="16384" width="8.875" style="1"/>
  </cols>
  <sheetData>
    <row r="1" spans="2:29" ht="4.5" customHeight="1">
      <c r="B1" s="79"/>
      <c r="C1" s="79"/>
      <c r="D1" s="79"/>
      <c r="E1" s="79"/>
      <c r="F1" s="79"/>
      <c r="G1" s="79"/>
      <c r="H1" s="79"/>
      <c r="I1" s="79"/>
      <c r="J1" s="79" t="s">
        <v>56</v>
      </c>
      <c r="K1" s="79"/>
      <c r="L1" s="79"/>
      <c r="M1" s="79"/>
      <c r="N1" s="79"/>
      <c r="O1" s="79"/>
      <c r="P1" s="79"/>
      <c r="Q1" s="79"/>
      <c r="R1" s="79" t="s">
        <v>57</v>
      </c>
      <c r="S1" s="79"/>
      <c r="T1" s="79"/>
      <c r="U1" s="79"/>
      <c r="V1" s="79"/>
      <c r="W1" s="241" t="s">
        <v>58</v>
      </c>
      <c r="X1" s="241"/>
      <c r="Y1" s="241"/>
      <c r="Z1" s="79"/>
      <c r="AA1" s="79"/>
      <c r="AB1" s="79"/>
    </row>
    <row r="2" spans="2:29" ht="27" customHeight="1">
      <c r="B2" s="698" t="s">
        <v>455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</row>
    <row r="3" spans="2:29" ht="19.5" customHeight="1">
      <c r="B3" s="378" t="s">
        <v>59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</row>
    <row r="4" spans="2:29" ht="24" customHeight="1">
      <c r="B4" s="315" t="s">
        <v>60</v>
      </c>
      <c r="C4" s="326"/>
      <c r="D4" s="316"/>
      <c r="E4" s="315" t="s">
        <v>61</v>
      </c>
      <c r="F4" s="326"/>
      <c r="G4" s="326"/>
      <c r="H4" s="326"/>
      <c r="I4" s="326"/>
      <c r="J4" s="326"/>
      <c r="K4" s="326"/>
      <c r="L4" s="326"/>
      <c r="M4" s="326"/>
      <c r="N4" s="316"/>
      <c r="O4" s="315" t="s">
        <v>62</v>
      </c>
      <c r="P4" s="326"/>
      <c r="Q4" s="326"/>
      <c r="R4" s="316"/>
      <c r="S4" s="461" t="s">
        <v>63</v>
      </c>
      <c r="T4" s="462"/>
      <c r="U4" s="462"/>
      <c r="V4" s="462"/>
      <c r="W4" s="462"/>
      <c r="X4" s="462"/>
      <c r="Y4" s="462"/>
      <c r="Z4" s="462"/>
      <c r="AA4" s="462"/>
      <c r="AB4" s="462"/>
      <c r="AC4" s="463"/>
    </row>
    <row r="5" spans="2:29" ht="28.5" customHeight="1">
      <c r="B5" s="731" t="s">
        <v>106</v>
      </c>
      <c r="C5" s="732"/>
      <c r="D5" s="733"/>
      <c r="E5" s="461" t="s">
        <v>65</v>
      </c>
      <c r="F5" s="462"/>
      <c r="G5" s="462"/>
      <c r="H5" s="463"/>
      <c r="I5" s="461"/>
      <c r="J5" s="462"/>
      <c r="K5" s="462"/>
      <c r="L5" s="462"/>
      <c r="M5" s="462"/>
      <c r="N5" s="463"/>
      <c r="O5" s="665">
        <f>E19+P19</f>
        <v>0</v>
      </c>
      <c r="P5" s="666"/>
      <c r="Q5" s="666"/>
      <c r="R5" s="667"/>
      <c r="S5" s="424" t="str">
        <f>O16</f>
        <v>臨時人員  年  月份薪資</v>
      </c>
      <c r="T5" s="701"/>
      <c r="U5" s="701"/>
      <c r="V5" s="701"/>
      <c r="W5" s="701"/>
      <c r="X5" s="701"/>
      <c r="Y5" s="701"/>
      <c r="Z5" s="701"/>
      <c r="AA5" s="701"/>
      <c r="AB5" s="701"/>
      <c r="AC5" s="702"/>
    </row>
    <row r="6" spans="2:29" ht="15" customHeight="1">
      <c r="B6" s="734"/>
      <c r="C6" s="735"/>
      <c r="D6" s="736"/>
      <c r="E6" s="674" t="s">
        <v>66</v>
      </c>
      <c r="F6" s="675"/>
      <c r="G6" s="675"/>
      <c r="H6" s="676"/>
      <c r="I6" s="674"/>
      <c r="J6" s="675"/>
      <c r="K6" s="675"/>
      <c r="L6" s="675"/>
      <c r="M6" s="675"/>
      <c r="N6" s="676"/>
      <c r="O6" s="668"/>
      <c r="P6" s="669"/>
      <c r="Q6" s="669"/>
      <c r="R6" s="670"/>
      <c r="S6" s="519"/>
      <c r="T6" s="703"/>
      <c r="U6" s="703"/>
      <c r="V6" s="703"/>
      <c r="W6" s="703"/>
      <c r="X6" s="703"/>
      <c r="Y6" s="703"/>
      <c r="Z6" s="703"/>
      <c r="AA6" s="703"/>
      <c r="AB6" s="703"/>
      <c r="AC6" s="704"/>
    </row>
    <row r="7" spans="2:29" ht="12" customHeight="1">
      <c r="B7" s="734"/>
      <c r="C7" s="735"/>
      <c r="D7" s="736"/>
      <c r="E7" s="677"/>
      <c r="F7" s="678"/>
      <c r="G7" s="678"/>
      <c r="H7" s="679"/>
      <c r="I7" s="677"/>
      <c r="J7" s="678"/>
      <c r="K7" s="678"/>
      <c r="L7" s="678"/>
      <c r="M7" s="678"/>
      <c r="N7" s="679"/>
      <c r="O7" s="668"/>
      <c r="P7" s="669"/>
      <c r="Q7" s="669"/>
      <c r="R7" s="670"/>
      <c r="S7" s="724" t="s">
        <v>107</v>
      </c>
      <c r="T7" s="725"/>
      <c r="U7" s="688">
        <f>E19</f>
        <v>0</v>
      </c>
      <c r="V7" s="689"/>
      <c r="W7" s="689"/>
      <c r="X7" s="689"/>
      <c r="Y7" s="690"/>
      <c r="Z7" s="705" t="s">
        <v>446</v>
      </c>
      <c r="AA7" s="688">
        <f>P19</f>
        <v>0</v>
      </c>
      <c r="AB7" s="689"/>
      <c r="AC7" s="690"/>
    </row>
    <row r="8" spans="2:29" ht="25.5" customHeight="1">
      <c r="B8" s="737"/>
      <c r="C8" s="738"/>
      <c r="D8" s="739"/>
      <c r="E8" s="461" t="s">
        <v>67</v>
      </c>
      <c r="F8" s="462"/>
      <c r="G8" s="462"/>
      <c r="H8" s="463"/>
      <c r="I8" s="461"/>
      <c r="J8" s="462"/>
      <c r="K8" s="462"/>
      <c r="L8" s="462"/>
      <c r="M8" s="462"/>
      <c r="N8" s="463"/>
      <c r="O8" s="671"/>
      <c r="P8" s="672"/>
      <c r="Q8" s="672"/>
      <c r="R8" s="673"/>
      <c r="S8" s="726"/>
      <c r="T8" s="727"/>
      <c r="U8" s="691"/>
      <c r="V8" s="692"/>
      <c r="W8" s="692"/>
      <c r="X8" s="692"/>
      <c r="Y8" s="693"/>
      <c r="Z8" s="706"/>
      <c r="AA8" s="691"/>
      <c r="AB8" s="692"/>
      <c r="AC8" s="693"/>
    </row>
    <row r="9" spans="2:29" s="13" customFormat="1" ht="12" customHeight="1">
      <c r="B9" s="225"/>
      <c r="C9" s="225"/>
      <c r="D9" s="225"/>
      <c r="E9" s="225"/>
      <c r="F9" s="22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0"/>
      <c r="S9" s="32"/>
      <c r="T9" s="32"/>
      <c r="U9" s="32"/>
      <c r="V9" s="32"/>
      <c r="W9" s="205"/>
      <c r="X9" s="205"/>
      <c r="Y9" s="205"/>
      <c r="Z9" s="326"/>
      <c r="AA9" s="326"/>
      <c r="AB9" s="326"/>
    </row>
    <row r="10" spans="2:29" ht="24" customHeight="1">
      <c r="B10" s="315" t="s">
        <v>279</v>
      </c>
      <c r="C10" s="326"/>
      <c r="D10" s="326"/>
      <c r="E10" s="316"/>
      <c r="F10" s="315" t="s">
        <v>440</v>
      </c>
      <c r="G10" s="326"/>
      <c r="H10" s="326"/>
      <c r="I10" s="326"/>
      <c r="J10" s="326"/>
      <c r="K10" s="316"/>
      <c r="L10" s="315" t="s">
        <v>550</v>
      </c>
      <c r="M10" s="326"/>
      <c r="N10" s="326"/>
      <c r="O10" s="326"/>
      <c r="P10" s="326"/>
      <c r="Q10" s="316"/>
      <c r="R10" s="315" t="s">
        <v>548</v>
      </c>
      <c r="S10" s="326"/>
      <c r="T10" s="326"/>
      <c r="U10" s="326"/>
      <c r="V10" s="326"/>
      <c r="W10" s="326"/>
      <c r="X10" s="316"/>
      <c r="Y10" s="315" t="s">
        <v>549</v>
      </c>
      <c r="Z10" s="326"/>
      <c r="AA10" s="326"/>
      <c r="AB10" s="326"/>
      <c r="AC10" s="316"/>
    </row>
    <row r="11" spans="2:29" ht="38.1" customHeight="1">
      <c r="B11" s="522" t="s">
        <v>298</v>
      </c>
      <c r="C11" s="486"/>
      <c r="D11" s="486"/>
      <c r="E11" s="694"/>
      <c r="F11" s="522"/>
      <c r="G11" s="486"/>
      <c r="H11" s="486"/>
      <c r="I11" s="486"/>
      <c r="J11" s="486"/>
      <c r="K11" s="694"/>
      <c r="L11" s="652" t="s">
        <v>430</v>
      </c>
      <c r="M11" s="652"/>
      <c r="N11" s="652"/>
      <c r="O11" s="652"/>
      <c r="P11" s="652"/>
      <c r="Q11" s="652"/>
      <c r="R11" s="650"/>
      <c r="S11" s="650"/>
      <c r="T11" s="650"/>
      <c r="U11" s="650"/>
      <c r="V11" s="650"/>
      <c r="W11" s="650"/>
      <c r="X11" s="650"/>
      <c r="Y11" s="651"/>
      <c r="Z11" s="651"/>
      <c r="AA11" s="651"/>
      <c r="AB11" s="651"/>
      <c r="AC11" s="651"/>
    </row>
    <row r="12" spans="2:29" ht="38.1" customHeight="1">
      <c r="B12" s="646" t="s">
        <v>297</v>
      </c>
      <c r="C12" s="647"/>
      <c r="D12" s="647"/>
      <c r="E12" s="648"/>
      <c r="F12" s="695"/>
      <c r="G12" s="696"/>
      <c r="H12" s="696"/>
      <c r="I12" s="696"/>
      <c r="J12" s="696"/>
      <c r="K12" s="697"/>
      <c r="L12" s="653" t="s">
        <v>385</v>
      </c>
      <c r="M12" s="653"/>
      <c r="N12" s="653"/>
      <c r="O12" s="653"/>
      <c r="P12" s="653"/>
      <c r="Q12" s="653"/>
      <c r="R12" s="650"/>
      <c r="S12" s="650"/>
      <c r="T12" s="650"/>
      <c r="U12" s="650"/>
      <c r="V12" s="650"/>
      <c r="W12" s="650"/>
      <c r="X12" s="650"/>
      <c r="Y12" s="651"/>
      <c r="Z12" s="651"/>
      <c r="AA12" s="651"/>
      <c r="AB12" s="651"/>
      <c r="AC12" s="651"/>
    </row>
    <row r="13" spans="2:29" ht="38.1" customHeight="1">
      <c r="B13" s="501"/>
      <c r="C13" s="510"/>
      <c r="D13" s="510"/>
      <c r="E13" s="710"/>
      <c r="F13" s="501"/>
      <c r="G13" s="510"/>
      <c r="H13" s="510"/>
      <c r="I13" s="510"/>
      <c r="J13" s="510"/>
      <c r="K13" s="710"/>
      <c r="L13" s="654" t="s">
        <v>438</v>
      </c>
      <c r="M13" s="654"/>
      <c r="N13" s="654"/>
      <c r="O13" s="654"/>
      <c r="P13" s="654"/>
      <c r="Q13" s="654"/>
      <c r="R13" s="650"/>
      <c r="S13" s="650"/>
      <c r="T13" s="650"/>
      <c r="U13" s="650"/>
      <c r="V13" s="650"/>
      <c r="W13" s="650"/>
      <c r="X13" s="650"/>
      <c r="Y13" s="651"/>
      <c r="Z13" s="651"/>
      <c r="AA13" s="651"/>
      <c r="AB13" s="651"/>
      <c r="AC13" s="651"/>
    </row>
    <row r="14" spans="2:29" s="13" customFormat="1" ht="12" customHeight="1">
      <c r="E14" s="82"/>
      <c r="F14" s="83"/>
      <c r="G14" s="83"/>
      <c r="H14" s="83"/>
      <c r="I14" s="83"/>
      <c r="J14" s="233"/>
      <c r="K14" s="233"/>
      <c r="L14" s="233"/>
      <c r="M14" s="83"/>
      <c r="N14" s="83"/>
      <c r="O14" s="83"/>
      <c r="P14" s="83"/>
      <c r="Q14" s="83"/>
      <c r="S14" s="82"/>
      <c r="T14" s="83"/>
      <c r="U14" s="83"/>
      <c r="V14" s="83"/>
      <c r="W14" s="233"/>
      <c r="X14" s="233"/>
      <c r="Y14" s="233"/>
    </row>
    <row r="15" spans="2:29" ht="30" customHeight="1">
      <c r="B15" s="723" t="s">
        <v>71</v>
      </c>
      <c r="C15" s="723"/>
      <c r="D15" s="723"/>
      <c r="E15" s="723"/>
      <c r="F15" s="723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3"/>
      <c r="Y15" s="723"/>
      <c r="Z15" s="723"/>
      <c r="AA15" s="723"/>
      <c r="AB15" s="723"/>
    </row>
    <row r="16" spans="2:29" s="161" customFormat="1" ht="33" customHeight="1">
      <c r="B16" s="130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2" t="s">
        <v>397</v>
      </c>
      <c r="O16" s="131" t="s">
        <v>372</v>
      </c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204"/>
    </row>
    <row r="17" spans="2:29" ht="27" customHeight="1">
      <c r="B17" s="711" t="s">
        <v>108</v>
      </c>
      <c r="C17" s="465" t="s">
        <v>93</v>
      </c>
      <c r="D17" s="713"/>
      <c r="E17" s="715" t="s">
        <v>109</v>
      </c>
      <c r="F17" s="716"/>
      <c r="G17" s="717"/>
      <c r="H17" s="454" t="s">
        <v>90</v>
      </c>
      <c r="I17" s="609"/>
      <c r="J17" s="609"/>
      <c r="K17" s="609"/>
      <c r="L17" s="609"/>
      <c r="M17" s="609"/>
      <c r="N17" s="609"/>
      <c r="O17" s="609"/>
      <c r="P17" s="609"/>
      <c r="Q17" s="610"/>
      <c r="R17" s="707" t="s">
        <v>95</v>
      </c>
      <c r="S17" s="708"/>
      <c r="T17" s="708"/>
      <c r="U17" s="708"/>
      <c r="V17" s="708"/>
      <c r="W17" s="708"/>
      <c r="X17" s="708"/>
      <c r="Y17" s="709"/>
      <c r="Z17" s="729" t="s">
        <v>96</v>
      </c>
      <c r="AA17" s="715" t="s">
        <v>386</v>
      </c>
      <c r="AB17" s="717"/>
      <c r="AC17" s="699" t="s">
        <v>442</v>
      </c>
    </row>
    <row r="18" spans="2:29" ht="36" customHeight="1">
      <c r="B18" s="712"/>
      <c r="C18" s="469"/>
      <c r="D18" s="714"/>
      <c r="E18" s="718"/>
      <c r="F18" s="719"/>
      <c r="G18" s="720"/>
      <c r="H18" s="721" t="s">
        <v>110</v>
      </c>
      <c r="I18" s="722"/>
      <c r="J18" s="721" t="s">
        <v>111</v>
      </c>
      <c r="K18" s="722"/>
      <c r="L18" s="721" t="s">
        <v>112</v>
      </c>
      <c r="M18" s="722"/>
      <c r="N18" s="721" t="s">
        <v>113</v>
      </c>
      <c r="O18" s="722"/>
      <c r="P18" s="721" t="s">
        <v>99</v>
      </c>
      <c r="Q18" s="722"/>
      <c r="R18" s="721" t="s">
        <v>114</v>
      </c>
      <c r="S18" s="728"/>
      <c r="T18" s="721" t="s">
        <v>115</v>
      </c>
      <c r="U18" s="728"/>
      <c r="V18" s="721" t="s">
        <v>116</v>
      </c>
      <c r="W18" s="728"/>
      <c r="X18" s="721" t="s">
        <v>99</v>
      </c>
      <c r="Y18" s="722"/>
      <c r="Z18" s="730"/>
      <c r="AA18" s="718"/>
      <c r="AB18" s="720"/>
      <c r="AC18" s="700"/>
    </row>
    <row r="19" spans="2:29" ht="50.1" customHeight="1">
      <c r="B19" s="680" t="s">
        <v>105</v>
      </c>
      <c r="C19" s="681"/>
      <c r="D19" s="682"/>
      <c r="E19" s="683">
        <f>SUM(E20:G24)</f>
        <v>0</v>
      </c>
      <c r="F19" s="684"/>
      <c r="G19" s="685"/>
      <c r="H19" s="442">
        <f>SUM(H20:I24)</f>
        <v>0</v>
      </c>
      <c r="I19" s="658"/>
      <c r="J19" s="442">
        <f>SUM(J20:K24)</f>
        <v>0</v>
      </c>
      <c r="K19" s="658"/>
      <c r="L19" s="442">
        <f>SUM(L20:M24)</f>
        <v>0</v>
      </c>
      <c r="M19" s="658"/>
      <c r="N19" s="442">
        <f>SUM(N20:O24)</f>
        <v>0</v>
      </c>
      <c r="O19" s="658"/>
      <c r="P19" s="683">
        <f t="shared" ref="P19:P24" si="0">SUM(H19:O19)</f>
        <v>0</v>
      </c>
      <c r="Q19" s="685"/>
      <c r="R19" s="442">
        <f>SUM(R20:S24)</f>
        <v>0</v>
      </c>
      <c r="S19" s="687"/>
      <c r="T19" s="442">
        <f>SUM(T20:U24)</f>
        <v>0</v>
      </c>
      <c r="U19" s="687"/>
      <c r="V19" s="442">
        <f>SUM(V20:W24)</f>
        <v>0</v>
      </c>
      <c r="W19" s="687"/>
      <c r="X19" s="683">
        <f t="shared" ref="X19:X24" si="1">SUM(R19:W19)</f>
        <v>0</v>
      </c>
      <c r="Y19" s="685"/>
      <c r="Z19" s="231">
        <f t="shared" ref="Z19:Z24" si="2">E19-X19</f>
        <v>0</v>
      </c>
      <c r="AA19" s="663"/>
      <c r="AB19" s="664"/>
      <c r="AC19" s="203"/>
    </row>
    <row r="20" spans="2:29" ht="50.1" customHeight="1">
      <c r="B20" s="237">
        <v>1</v>
      </c>
      <c r="C20" s="440"/>
      <c r="D20" s="441"/>
      <c r="E20" s="442"/>
      <c r="F20" s="686"/>
      <c r="G20" s="658"/>
      <c r="H20" s="442"/>
      <c r="I20" s="658"/>
      <c r="J20" s="442"/>
      <c r="K20" s="658"/>
      <c r="L20" s="442"/>
      <c r="M20" s="658"/>
      <c r="N20" s="442"/>
      <c r="O20" s="658"/>
      <c r="P20" s="442">
        <f t="shared" si="0"/>
        <v>0</v>
      </c>
      <c r="Q20" s="658"/>
      <c r="R20" s="442"/>
      <c r="S20" s="687"/>
      <c r="T20" s="442"/>
      <c r="U20" s="687"/>
      <c r="V20" s="442"/>
      <c r="W20" s="687"/>
      <c r="X20" s="442">
        <f t="shared" si="1"/>
        <v>0</v>
      </c>
      <c r="Y20" s="658"/>
      <c r="Z20" s="227">
        <f t="shared" si="2"/>
        <v>0</v>
      </c>
      <c r="AA20" s="663"/>
      <c r="AB20" s="664"/>
      <c r="AC20" s="239" t="s">
        <v>443</v>
      </c>
    </row>
    <row r="21" spans="2:29" ht="50.1" customHeight="1">
      <c r="B21" s="237">
        <v>2</v>
      </c>
      <c r="C21" s="440"/>
      <c r="D21" s="441"/>
      <c r="E21" s="660"/>
      <c r="F21" s="661"/>
      <c r="G21" s="662"/>
      <c r="H21" s="657"/>
      <c r="I21" s="659"/>
      <c r="J21" s="657"/>
      <c r="K21" s="659"/>
      <c r="L21" s="657"/>
      <c r="M21" s="659"/>
      <c r="N21" s="657"/>
      <c r="O21" s="659"/>
      <c r="P21" s="442">
        <f t="shared" si="0"/>
        <v>0</v>
      </c>
      <c r="Q21" s="658"/>
      <c r="R21" s="657"/>
      <c r="S21" s="443"/>
      <c r="T21" s="657"/>
      <c r="U21" s="443"/>
      <c r="V21" s="657"/>
      <c r="W21" s="443"/>
      <c r="X21" s="442">
        <f t="shared" si="1"/>
        <v>0</v>
      </c>
      <c r="Y21" s="658"/>
      <c r="Z21" s="227">
        <f t="shared" si="2"/>
        <v>0</v>
      </c>
      <c r="AA21" s="663"/>
      <c r="AB21" s="664"/>
      <c r="AC21" s="239" t="s">
        <v>443</v>
      </c>
    </row>
    <row r="22" spans="2:29" ht="50.1" customHeight="1">
      <c r="B22" s="237">
        <v>3</v>
      </c>
      <c r="C22" s="440"/>
      <c r="D22" s="441"/>
      <c r="E22" s="660"/>
      <c r="F22" s="661"/>
      <c r="G22" s="662"/>
      <c r="H22" s="657"/>
      <c r="I22" s="659"/>
      <c r="J22" s="657"/>
      <c r="K22" s="659"/>
      <c r="L22" s="657"/>
      <c r="M22" s="659"/>
      <c r="N22" s="657"/>
      <c r="O22" s="659"/>
      <c r="P22" s="442">
        <f t="shared" si="0"/>
        <v>0</v>
      </c>
      <c r="Q22" s="658"/>
      <c r="R22" s="657"/>
      <c r="S22" s="443"/>
      <c r="T22" s="657"/>
      <c r="U22" s="443"/>
      <c r="V22" s="657"/>
      <c r="W22" s="443"/>
      <c r="X22" s="442">
        <f t="shared" si="1"/>
        <v>0</v>
      </c>
      <c r="Y22" s="658"/>
      <c r="Z22" s="227">
        <f t="shared" si="2"/>
        <v>0</v>
      </c>
      <c r="AA22" s="663"/>
      <c r="AB22" s="664"/>
      <c r="AC22" s="239" t="s">
        <v>443</v>
      </c>
    </row>
    <row r="23" spans="2:29" ht="50.1" customHeight="1">
      <c r="B23" s="237">
        <v>4</v>
      </c>
      <c r="C23" s="440"/>
      <c r="D23" s="441"/>
      <c r="E23" s="660"/>
      <c r="F23" s="661"/>
      <c r="G23" s="662"/>
      <c r="H23" s="657"/>
      <c r="I23" s="659"/>
      <c r="J23" s="657"/>
      <c r="K23" s="659"/>
      <c r="L23" s="657"/>
      <c r="M23" s="659"/>
      <c r="N23" s="657"/>
      <c r="O23" s="659"/>
      <c r="P23" s="442">
        <f t="shared" si="0"/>
        <v>0</v>
      </c>
      <c r="Q23" s="658"/>
      <c r="R23" s="657"/>
      <c r="S23" s="443"/>
      <c r="T23" s="657"/>
      <c r="U23" s="443"/>
      <c r="V23" s="657"/>
      <c r="W23" s="443"/>
      <c r="X23" s="442">
        <f t="shared" si="1"/>
        <v>0</v>
      </c>
      <c r="Y23" s="658"/>
      <c r="Z23" s="227">
        <f t="shared" si="2"/>
        <v>0</v>
      </c>
      <c r="AA23" s="663"/>
      <c r="AB23" s="664"/>
      <c r="AC23" s="239" t="s">
        <v>443</v>
      </c>
    </row>
    <row r="24" spans="2:29" ht="50.1" customHeight="1">
      <c r="B24" s="237">
        <v>5</v>
      </c>
      <c r="C24" s="440"/>
      <c r="D24" s="441"/>
      <c r="E24" s="660"/>
      <c r="F24" s="661"/>
      <c r="G24" s="662"/>
      <c r="H24" s="657"/>
      <c r="I24" s="659"/>
      <c r="J24" s="657"/>
      <c r="K24" s="659"/>
      <c r="L24" s="657"/>
      <c r="M24" s="659"/>
      <c r="N24" s="657"/>
      <c r="O24" s="659"/>
      <c r="P24" s="442">
        <f t="shared" si="0"/>
        <v>0</v>
      </c>
      <c r="Q24" s="658"/>
      <c r="R24" s="657"/>
      <c r="S24" s="443"/>
      <c r="T24" s="657"/>
      <c r="U24" s="443"/>
      <c r="V24" s="657"/>
      <c r="W24" s="443"/>
      <c r="X24" s="442">
        <f t="shared" si="1"/>
        <v>0</v>
      </c>
      <c r="Y24" s="658"/>
      <c r="Z24" s="227">
        <f t="shared" si="2"/>
        <v>0</v>
      </c>
      <c r="AA24" s="663"/>
      <c r="AB24" s="664"/>
      <c r="AC24" s="239" t="s">
        <v>443</v>
      </c>
    </row>
    <row r="25" spans="2:29" ht="42" customHeight="1">
      <c r="B25" s="315" t="s">
        <v>117</v>
      </c>
      <c r="C25" s="326"/>
      <c r="D25" s="316"/>
      <c r="E25" s="655"/>
      <c r="F25" s="656"/>
      <c r="G25" s="656"/>
      <c r="H25" s="656"/>
      <c r="I25" s="656"/>
      <c r="J25" s="656"/>
      <c r="K25" s="656"/>
      <c r="L25" s="656"/>
      <c r="M25" s="656"/>
      <c r="N25" s="656"/>
      <c r="O25" s="656"/>
      <c r="P25" s="656"/>
      <c r="Q25" s="656"/>
      <c r="R25" s="656"/>
      <c r="S25" s="656"/>
      <c r="T25" s="656"/>
      <c r="U25" s="656"/>
      <c r="V25" s="656"/>
      <c r="W25" s="656"/>
      <c r="X25" s="656"/>
      <c r="Y25" s="656"/>
      <c r="Z25" s="656"/>
      <c r="AA25" s="656"/>
      <c r="AB25" s="656"/>
      <c r="AC25" s="39"/>
    </row>
    <row r="26" spans="2:29" ht="16.5" customHeight="1">
      <c r="B26" s="423" t="s">
        <v>532</v>
      </c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</row>
    <row r="27" spans="2:29">
      <c r="B27" s="590"/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0"/>
      <c r="P27" s="590"/>
      <c r="Q27" s="590"/>
      <c r="R27" s="590"/>
      <c r="S27" s="590"/>
      <c r="T27" s="590"/>
      <c r="U27" s="590"/>
      <c r="V27" s="590"/>
      <c r="W27" s="590"/>
      <c r="X27" s="590"/>
      <c r="Y27" s="590"/>
      <c r="Z27" s="590"/>
      <c r="AA27" s="590"/>
      <c r="AB27" s="590"/>
      <c r="AC27" s="590"/>
    </row>
    <row r="28" spans="2:29">
      <c r="B28" s="590"/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590"/>
      <c r="AC28" s="590"/>
    </row>
  </sheetData>
  <mergeCells count="129">
    <mergeCell ref="B3:AB3"/>
    <mergeCell ref="B4:D4"/>
    <mergeCell ref="H17:Q17"/>
    <mergeCell ref="B5:D8"/>
    <mergeCell ref="V21:W21"/>
    <mergeCell ref="X21:Y21"/>
    <mergeCell ref="R22:S22"/>
    <mergeCell ref="T22:U22"/>
    <mergeCell ref="V18:W18"/>
    <mergeCell ref="J18:K18"/>
    <mergeCell ref="L20:M20"/>
    <mergeCell ref="P19:Q19"/>
    <mergeCell ref="AA22:AB22"/>
    <mergeCell ref="T20:U20"/>
    <mergeCell ref="X20:Y20"/>
    <mergeCell ref="T19:U19"/>
    <mergeCell ref="V19:W19"/>
    <mergeCell ref="AA19:AB19"/>
    <mergeCell ref="AA20:AB20"/>
    <mergeCell ref="X19:Y19"/>
    <mergeCell ref="AA21:AB21"/>
    <mergeCell ref="AA17:AB18"/>
    <mergeCell ref="V20:W20"/>
    <mergeCell ref="R19:S19"/>
    <mergeCell ref="B2:AC2"/>
    <mergeCell ref="AC17:AC18"/>
    <mergeCell ref="S4:AC4"/>
    <mergeCell ref="S5:AC6"/>
    <mergeCell ref="AA7:AC8"/>
    <mergeCell ref="Z7:Z8"/>
    <mergeCell ref="R17:Y17"/>
    <mergeCell ref="B13:E13"/>
    <mergeCell ref="B17:B18"/>
    <mergeCell ref="C17:D18"/>
    <mergeCell ref="E17:G18"/>
    <mergeCell ref="H18:I18"/>
    <mergeCell ref="B15:AB15"/>
    <mergeCell ref="P18:Q18"/>
    <mergeCell ref="L18:M18"/>
    <mergeCell ref="N18:O18"/>
    <mergeCell ref="F13:K13"/>
    <mergeCell ref="S7:T8"/>
    <mergeCell ref="E8:H8"/>
    <mergeCell ref="I8:N8"/>
    <mergeCell ref="R18:S18"/>
    <mergeCell ref="T18:U18"/>
    <mergeCell ref="X18:Y18"/>
    <mergeCell ref="Z17:Z18"/>
    <mergeCell ref="V22:W22"/>
    <mergeCell ref="X22:Y22"/>
    <mergeCell ref="T21:U21"/>
    <mergeCell ref="Z9:AB9"/>
    <mergeCell ref="U7:Y8"/>
    <mergeCell ref="B11:E11"/>
    <mergeCell ref="F11:K11"/>
    <mergeCell ref="B12:E12"/>
    <mergeCell ref="B10:E10"/>
    <mergeCell ref="F10:K10"/>
    <mergeCell ref="F12:K12"/>
    <mergeCell ref="E21:G21"/>
    <mergeCell ref="H21:I21"/>
    <mergeCell ref="R21:S21"/>
    <mergeCell ref="L21:M21"/>
    <mergeCell ref="N21:O21"/>
    <mergeCell ref="P21:Q21"/>
    <mergeCell ref="J21:K21"/>
    <mergeCell ref="C21:D21"/>
    <mergeCell ref="E4:N4"/>
    <mergeCell ref="O4:R4"/>
    <mergeCell ref="E5:H5"/>
    <mergeCell ref="I5:N5"/>
    <mergeCell ref="O5:R8"/>
    <mergeCell ref="E6:H7"/>
    <mergeCell ref="I6:N7"/>
    <mergeCell ref="C20:D20"/>
    <mergeCell ref="B19:D19"/>
    <mergeCell ref="N19:O19"/>
    <mergeCell ref="L19:M19"/>
    <mergeCell ref="H19:I19"/>
    <mergeCell ref="J19:K19"/>
    <mergeCell ref="E19:G19"/>
    <mergeCell ref="J20:K20"/>
    <mergeCell ref="H20:I20"/>
    <mergeCell ref="E20:G20"/>
    <mergeCell ref="R20:S20"/>
    <mergeCell ref="R23:S23"/>
    <mergeCell ref="C23:D23"/>
    <mergeCell ref="E23:G23"/>
    <mergeCell ref="H23:I23"/>
    <mergeCell ref="J23:K23"/>
    <mergeCell ref="E22:G22"/>
    <mergeCell ref="H22:I22"/>
    <mergeCell ref="J22:K22"/>
    <mergeCell ref="L22:M22"/>
    <mergeCell ref="C22:D22"/>
    <mergeCell ref="H24:I24"/>
    <mergeCell ref="J24:K24"/>
    <mergeCell ref="L24:M24"/>
    <mergeCell ref="L23:M23"/>
    <mergeCell ref="N23:O23"/>
    <mergeCell ref="N22:O22"/>
    <mergeCell ref="P22:Q22"/>
    <mergeCell ref="N20:O20"/>
    <mergeCell ref="P20:Q20"/>
    <mergeCell ref="P23:Q23"/>
    <mergeCell ref="B26:AC28"/>
    <mergeCell ref="R10:X10"/>
    <mergeCell ref="L10:Q10"/>
    <mergeCell ref="Y10:AC10"/>
    <mergeCell ref="R11:X13"/>
    <mergeCell ref="Y11:AC13"/>
    <mergeCell ref="L11:Q11"/>
    <mergeCell ref="L12:Q12"/>
    <mergeCell ref="L13:Q13"/>
    <mergeCell ref="B25:D25"/>
    <mergeCell ref="E25:AB25"/>
    <mergeCell ref="R24:S24"/>
    <mergeCell ref="T24:U24"/>
    <mergeCell ref="V24:W24"/>
    <mergeCell ref="X24:Y24"/>
    <mergeCell ref="N24:O24"/>
    <mergeCell ref="P24:Q24"/>
    <mergeCell ref="C24:D24"/>
    <mergeCell ref="E24:G24"/>
    <mergeCell ref="AA23:AB23"/>
    <mergeCell ref="AA24:AB24"/>
    <mergeCell ref="T23:U23"/>
    <mergeCell ref="V23:W23"/>
    <mergeCell ref="X23:Y23"/>
  </mergeCells>
  <phoneticPr fontId="2" type="noConversion"/>
  <pageMargins left="0.47244094488188981" right="0.15748031496062992" top="0.59055118110236227" bottom="0.39370078740157483" header="0.51181102362204722" footer="0.31496062992125984"/>
  <pageSetup paperSize="9" scale="90" orientation="portrait" r:id="rId1"/>
  <headerFooter alignWithMargins="0">
    <oddFooter>&amp;C&amp;"標楷體,標準"&amp;11共&amp;N頁，第&amp;P頁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具名範圍</vt:lpstr>
      </vt:variant>
      <vt:variant>
        <vt:i4>22</vt:i4>
      </vt:variant>
    </vt:vector>
  </HeadingPairs>
  <TitlesOfParts>
    <vt:vector size="47" baseType="lpstr">
      <vt:lpstr>支出憑證簿</vt:lpstr>
      <vt:lpstr>二代健保</vt:lpstr>
      <vt:lpstr>員工保險及退離金-國小</vt:lpstr>
      <vt:lpstr>財物請購 (有公式)</vt:lpstr>
      <vt:lpstr>預借單</vt:lpstr>
      <vt:lpstr>講師鐘點費</vt:lpstr>
      <vt:lpstr>教學鐘點費(含保險)</vt:lpstr>
      <vt:lpstr>代理教師薪資(含保險)</vt:lpstr>
      <vt:lpstr>臨時薪水(月)</vt:lpstr>
      <vt:lpstr>臨時薪水(日)</vt:lpstr>
      <vt:lpstr>獎學金(有清冊)</vt:lpstr>
      <vt:lpstr>獎學金(清冊另附)</vt:lpstr>
      <vt:lpstr>領據</vt:lpstr>
      <vt:lpstr>領據(另附)</vt:lpstr>
      <vt:lpstr>業務加班</vt:lpstr>
      <vt:lpstr>獎勵金</vt:lpstr>
      <vt:lpstr>約僱薪資</vt:lpstr>
      <vt:lpstr>旅費</vt:lpstr>
      <vt:lpstr>出差申請表</vt:lpstr>
      <vt:lpstr>住宿交通</vt:lpstr>
      <vt:lpstr>教育補助費(有公式)</vt:lpstr>
      <vt:lpstr>教育補助費預借表</vt:lpstr>
      <vt:lpstr>教育補助費核銷表</vt:lpstr>
      <vt:lpstr>生活津貼</vt:lpstr>
      <vt:lpstr>預借薪津</vt:lpstr>
      <vt:lpstr>'教育補助費(有公式)'!Print_Area</vt:lpstr>
      <vt:lpstr>領據!Print_Area</vt:lpstr>
      <vt:lpstr>'領據(另附)'!Print_Area</vt:lpstr>
      <vt:lpstr>'獎學金(有清冊)'!Print_Area</vt:lpstr>
      <vt:lpstr>'代理教師薪資(含保險)'!Print_Titles</vt:lpstr>
      <vt:lpstr>出差申請表!Print_Titles</vt:lpstr>
      <vt:lpstr>生活津貼!Print_Titles</vt:lpstr>
      <vt:lpstr>住宿交通!Print_Titles</vt:lpstr>
      <vt:lpstr>約僱薪資!Print_Titles</vt:lpstr>
      <vt:lpstr>'財物請購 (有公式)'!Print_Titles</vt:lpstr>
      <vt:lpstr>'教育補助費(有公式)'!Print_Titles</vt:lpstr>
      <vt:lpstr>'教學鐘點費(含保險)'!Print_Titles</vt:lpstr>
      <vt:lpstr>業務加班!Print_Titles</vt:lpstr>
      <vt:lpstr>預借單!Print_Titles</vt:lpstr>
      <vt:lpstr>預借薪津!Print_Titles</vt:lpstr>
      <vt:lpstr>領據!Print_Titles</vt:lpstr>
      <vt:lpstr>'領據(另附)'!Print_Titles</vt:lpstr>
      <vt:lpstr>'獎學金(有清冊)'!Print_Titles</vt:lpstr>
      <vt:lpstr>獎勵金!Print_Titles</vt:lpstr>
      <vt:lpstr>'臨時薪水(日)'!Print_Titles</vt:lpstr>
      <vt:lpstr>'臨時薪水(月)'!Print_Titles</vt:lpstr>
      <vt:lpstr>講師鐘點費!Print_Titles</vt:lpstr>
    </vt:vector>
  </TitlesOfParts>
  <Company>HCPB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P4-3G</dc:creator>
  <cp:lastModifiedBy>gaps</cp:lastModifiedBy>
  <cp:lastPrinted>2021-09-16T08:14:14Z</cp:lastPrinted>
  <dcterms:created xsi:type="dcterms:W3CDTF">2004-08-04T06:30:16Z</dcterms:created>
  <dcterms:modified xsi:type="dcterms:W3CDTF">2021-09-16T08:14:43Z</dcterms:modified>
</cp:coreProperties>
</file>